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fdprocom.sharepoint.com/sites/VFDProWorkingContent/Shared Documents/VFD/Training/Academy Presentations/Demonstration Files/"/>
    </mc:Choice>
  </mc:AlternateContent>
  <xr:revisionPtr revIDLastSave="149" documentId="8_{A7F0BBE1-FF32-4258-BB0F-742BB501497B}" xr6:coauthVersionLast="47" xr6:coauthVersionMax="47" xr10:uidLastSave="{753747BB-9BEA-4CE6-BA20-1DF7FA942D44}"/>
  <bookViews>
    <workbookView xWindow="-120" yWindow="-120" windowWidth="29040" windowHeight="15720" activeTab="1" xr2:uid="{00000000-000D-0000-FFFF-FFFF00000000}"/>
  </bookViews>
  <sheets>
    <sheet name="Lookup" sheetId="10" r:id="rId1"/>
    <sheet name="GL" sheetId="1" r:id="rId2"/>
  </sheets>
  <definedNames>
    <definedName name="_xlnm._FilterDatabase" localSheetId="1" hidden="1">GL!$A$1:$Z$1911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Q1911" i="1"/>
  <c r="P1911" i="1"/>
  <c r="Q1910" i="1"/>
  <c r="P1910" i="1"/>
  <c r="Q1909" i="1"/>
  <c r="P1909" i="1"/>
  <c r="Q1908" i="1"/>
  <c r="P1908" i="1"/>
  <c r="Q1907" i="1"/>
  <c r="P1907" i="1"/>
  <c r="Q1906" i="1"/>
  <c r="P1906" i="1"/>
  <c r="Q1905" i="1"/>
  <c r="P1905" i="1"/>
  <c r="Q1904" i="1"/>
  <c r="P1904" i="1"/>
  <c r="Q1903" i="1"/>
  <c r="P1903" i="1"/>
  <c r="Q1902" i="1"/>
  <c r="P1902" i="1"/>
  <c r="Q1901" i="1"/>
  <c r="P1901" i="1"/>
  <c r="Q1900" i="1"/>
  <c r="P1900" i="1"/>
  <c r="Q1899" i="1"/>
  <c r="P1899" i="1"/>
  <c r="Q1898" i="1"/>
  <c r="P1898" i="1"/>
  <c r="Q1897" i="1"/>
  <c r="P1897" i="1"/>
  <c r="Q1896" i="1"/>
  <c r="P1896" i="1"/>
  <c r="Q1895" i="1"/>
  <c r="P1895" i="1"/>
  <c r="Q1894" i="1"/>
  <c r="P1894" i="1"/>
  <c r="Q1893" i="1"/>
  <c r="P1893" i="1"/>
  <c r="Q1892" i="1"/>
  <c r="P1892" i="1"/>
  <c r="Q1891" i="1"/>
  <c r="P1891" i="1"/>
  <c r="Q1890" i="1"/>
  <c r="P1890" i="1"/>
  <c r="Q1889" i="1"/>
  <c r="P1889" i="1"/>
  <c r="Q1888" i="1"/>
  <c r="P1888" i="1"/>
  <c r="Q1887" i="1"/>
  <c r="P1887" i="1"/>
  <c r="Q1886" i="1"/>
  <c r="P1886" i="1"/>
  <c r="Q1885" i="1"/>
  <c r="P1885" i="1"/>
  <c r="Q1884" i="1"/>
  <c r="P1884" i="1"/>
  <c r="Q1883" i="1"/>
  <c r="P1883" i="1"/>
  <c r="Q1882" i="1"/>
  <c r="P1882" i="1"/>
  <c r="Q1881" i="1"/>
  <c r="P1881" i="1"/>
  <c r="Q1880" i="1"/>
  <c r="P1880" i="1"/>
  <c r="Q1879" i="1"/>
  <c r="P1879" i="1"/>
  <c r="Q1878" i="1"/>
  <c r="P1878" i="1"/>
  <c r="Q1877" i="1"/>
  <c r="P1877" i="1"/>
  <c r="Q1876" i="1"/>
  <c r="P1876" i="1"/>
  <c r="Q1875" i="1"/>
  <c r="P1875" i="1"/>
  <c r="Q1874" i="1"/>
  <c r="P1874" i="1"/>
  <c r="Q1873" i="1"/>
  <c r="P1873" i="1"/>
  <c r="Q1872" i="1"/>
  <c r="P1872" i="1"/>
  <c r="Q1871" i="1"/>
  <c r="P1871" i="1"/>
  <c r="Q1870" i="1"/>
  <c r="P1870" i="1"/>
  <c r="Q1869" i="1"/>
  <c r="P1869" i="1"/>
  <c r="Q1868" i="1"/>
  <c r="P1868" i="1"/>
  <c r="Q1867" i="1"/>
  <c r="P1867" i="1"/>
  <c r="Q1866" i="1"/>
  <c r="P1866" i="1"/>
  <c r="Q1865" i="1"/>
  <c r="P1865" i="1"/>
  <c r="Q1864" i="1"/>
  <c r="P1864" i="1"/>
  <c r="Q1863" i="1"/>
  <c r="P1863" i="1"/>
  <c r="Q1862" i="1"/>
  <c r="P1862" i="1"/>
  <c r="Q1861" i="1"/>
  <c r="P1861" i="1"/>
  <c r="Q1860" i="1"/>
  <c r="P1860" i="1"/>
  <c r="Q1859" i="1"/>
  <c r="P1859" i="1"/>
  <c r="Q1858" i="1"/>
  <c r="P1858" i="1"/>
  <c r="Q1857" i="1"/>
  <c r="P1857" i="1"/>
  <c r="Q1856" i="1"/>
  <c r="P1856" i="1"/>
  <c r="Q1855" i="1"/>
  <c r="P1855" i="1"/>
  <c r="Q1854" i="1"/>
  <c r="P1854" i="1"/>
  <c r="Q1853" i="1"/>
  <c r="P1853" i="1"/>
  <c r="Q1852" i="1"/>
  <c r="P1852" i="1"/>
  <c r="Q1851" i="1"/>
  <c r="P1851" i="1"/>
  <c r="Q1850" i="1"/>
  <c r="P1850" i="1"/>
  <c r="Q1849" i="1"/>
  <c r="P1849" i="1"/>
  <c r="Q1848" i="1"/>
  <c r="P1848" i="1"/>
  <c r="Q1847" i="1"/>
  <c r="P1847" i="1"/>
  <c r="Q1846" i="1"/>
  <c r="P1846" i="1"/>
  <c r="Q1845" i="1"/>
  <c r="P1845" i="1"/>
  <c r="Q1844" i="1"/>
  <c r="P1844" i="1"/>
  <c r="Q1843" i="1"/>
  <c r="P1843" i="1"/>
  <c r="Q1842" i="1"/>
  <c r="P1842" i="1"/>
  <c r="Q1841" i="1"/>
  <c r="P1841" i="1"/>
  <c r="Q1840" i="1"/>
  <c r="P1840" i="1"/>
  <c r="Q1839" i="1"/>
  <c r="P1839" i="1"/>
  <c r="Q1838" i="1"/>
  <c r="P1838" i="1"/>
  <c r="Q1837" i="1"/>
  <c r="P1837" i="1"/>
  <c r="Q1836" i="1"/>
  <c r="P1836" i="1"/>
  <c r="Q1835" i="1"/>
  <c r="P1835" i="1"/>
  <c r="Q1834" i="1"/>
  <c r="P1834" i="1"/>
  <c r="Q1833" i="1"/>
  <c r="P1833" i="1"/>
  <c r="Q1832" i="1"/>
  <c r="P1832" i="1"/>
  <c r="Q1831" i="1"/>
  <c r="P1831" i="1"/>
  <c r="Q1830" i="1"/>
  <c r="P1830" i="1"/>
  <c r="Q1829" i="1"/>
  <c r="P1829" i="1"/>
  <c r="Q1828" i="1"/>
  <c r="P1828" i="1"/>
  <c r="Q1827" i="1"/>
  <c r="P1827" i="1"/>
  <c r="Q1826" i="1"/>
  <c r="P1826" i="1"/>
  <c r="Q1825" i="1"/>
  <c r="P1825" i="1"/>
  <c r="Q1824" i="1"/>
  <c r="P1824" i="1"/>
  <c r="Q1823" i="1"/>
  <c r="P1823" i="1"/>
  <c r="Q1822" i="1"/>
  <c r="P1822" i="1"/>
  <c r="Q1821" i="1"/>
  <c r="P1821" i="1"/>
  <c r="Q1820" i="1"/>
  <c r="P1820" i="1"/>
  <c r="Q1819" i="1"/>
  <c r="P1819" i="1"/>
  <c r="Q1818" i="1"/>
  <c r="P1818" i="1"/>
  <c r="Q1817" i="1"/>
  <c r="P1817" i="1"/>
  <c r="Q1816" i="1"/>
  <c r="P1816" i="1"/>
  <c r="Q1815" i="1"/>
  <c r="P1815" i="1"/>
  <c r="Q1814" i="1"/>
  <c r="P1814" i="1"/>
  <c r="Q1813" i="1"/>
  <c r="P1813" i="1"/>
  <c r="Q1812" i="1"/>
  <c r="P1812" i="1"/>
  <c r="Q1811" i="1"/>
  <c r="P1811" i="1"/>
  <c r="Q1810" i="1"/>
  <c r="P1810" i="1"/>
  <c r="Q1809" i="1"/>
  <c r="P1809" i="1"/>
  <c r="Q1808" i="1"/>
  <c r="P1808" i="1"/>
  <c r="Q1807" i="1"/>
  <c r="P1807" i="1"/>
  <c r="Q1806" i="1"/>
  <c r="P1806" i="1"/>
  <c r="Q1805" i="1"/>
  <c r="P1805" i="1"/>
  <c r="Q1804" i="1"/>
  <c r="P1804" i="1"/>
  <c r="Q1803" i="1"/>
  <c r="P1803" i="1"/>
  <c r="Q1802" i="1"/>
  <c r="P1802" i="1"/>
  <c r="Q1801" i="1"/>
  <c r="P1801" i="1"/>
  <c r="Q1800" i="1"/>
  <c r="P1800" i="1"/>
  <c r="Q1799" i="1"/>
  <c r="P1799" i="1"/>
  <c r="Q1798" i="1"/>
  <c r="P1798" i="1"/>
  <c r="Q1797" i="1"/>
  <c r="P1797" i="1"/>
  <c r="Q1796" i="1"/>
  <c r="P1796" i="1"/>
  <c r="Q1795" i="1"/>
  <c r="P1795" i="1"/>
  <c r="Q1794" i="1"/>
  <c r="P1794" i="1"/>
  <c r="Q1793" i="1"/>
  <c r="P1793" i="1"/>
  <c r="Q1792" i="1"/>
  <c r="P1792" i="1"/>
  <c r="Q1791" i="1"/>
  <c r="P1791" i="1"/>
  <c r="Q1790" i="1"/>
  <c r="P1790" i="1"/>
  <c r="Q1789" i="1"/>
  <c r="P1789" i="1"/>
  <c r="Q1788" i="1"/>
  <c r="P1788" i="1"/>
  <c r="Q1787" i="1"/>
  <c r="P1787" i="1"/>
  <c r="Q1786" i="1"/>
  <c r="P1786" i="1"/>
  <c r="Q1785" i="1"/>
  <c r="P1785" i="1"/>
  <c r="Q1784" i="1"/>
  <c r="P1784" i="1"/>
  <c r="Q1783" i="1"/>
  <c r="P1783" i="1"/>
  <c r="Q1782" i="1"/>
  <c r="P1782" i="1"/>
  <c r="Q1781" i="1"/>
  <c r="P1781" i="1"/>
  <c r="Q1780" i="1"/>
  <c r="P1780" i="1"/>
  <c r="Q1779" i="1"/>
  <c r="P1779" i="1"/>
  <c r="Q1778" i="1"/>
  <c r="P1778" i="1"/>
  <c r="Q1777" i="1"/>
  <c r="P1777" i="1"/>
  <c r="Q1776" i="1"/>
  <c r="P1776" i="1"/>
  <c r="Q1775" i="1"/>
  <c r="P1775" i="1"/>
  <c r="Q1774" i="1"/>
  <c r="P1774" i="1"/>
  <c r="Q1773" i="1"/>
  <c r="P1773" i="1"/>
  <c r="Q1772" i="1"/>
  <c r="P1772" i="1"/>
  <c r="Q1771" i="1"/>
  <c r="P1771" i="1"/>
  <c r="Q1770" i="1"/>
  <c r="P1770" i="1"/>
  <c r="Q1769" i="1"/>
  <c r="P1769" i="1"/>
  <c r="Q1768" i="1"/>
  <c r="P1768" i="1"/>
  <c r="Q1767" i="1"/>
  <c r="P1767" i="1"/>
  <c r="Q1766" i="1"/>
  <c r="P1766" i="1"/>
  <c r="Q1765" i="1"/>
  <c r="P1765" i="1"/>
  <c r="Q1764" i="1"/>
  <c r="P1764" i="1"/>
  <c r="Q1763" i="1"/>
  <c r="P1763" i="1"/>
  <c r="Q1762" i="1"/>
  <c r="P1762" i="1"/>
  <c r="Q1761" i="1"/>
  <c r="P1761" i="1"/>
  <c r="Q1760" i="1"/>
  <c r="P1760" i="1"/>
  <c r="Q1759" i="1"/>
  <c r="P1759" i="1"/>
  <c r="Q1758" i="1"/>
  <c r="P1758" i="1"/>
  <c r="Q1757" i="1"/>
  <c r="P1757" i="1"/>
  <c r="Q1756" i="1"/>
  <c r="P1756" i="1"/>
  <c r="Q1755" i="1"/>
  <c r="P1755" i="1"/>
  <c r="Q1754" i="1"/>
  <c r="P1754" i="1"/>
  <c r="Q1753" i="1"/>
  <c r="P1753" i="1"/>
  <c r="Q1752" i="1"/>
  <c r="P1752" i="1"/>
  <c r="Q1751" i="1"/>
  <c r="P1751" i="1"/>
  <c r="Q1750" i="1"/>
  <c r="P1750" i="1"/>
  <c r="Q1749" i="1"/>
  <c r="P1749" i="1"/>
  <c r="Q1748" i="1"/>
  <c r="P1748" i="1"/>
  <c r="Q1747" i="1"/>
  <c r="P1747" i="1"/>
  <c r="Q1746" i="1"/>
  <c r="P1746" i="1"/>
  <c r="Q1745" i="1"/>
  <c r="P1745" i="1"/>
  <c r="Q1744" i="1"/>
  <c r="P1744" i="1"/>
  <c r="Q1743" i="1"/>
  <c r="P1743" i="1"/>
  <c r="Q1742" i="1"/>
  <c r="P1742" i="1"/>
  <c r="Q1741" i="1"/>
  <c r="P1741" i="1"/>
  <c r="Q1740" i="1"/>
  <c r="P1740" i="1"/>
  <c r="Q1739" i="1"/>
  <c r="P1739" i="1"/>
  <c r="Q1738" i="1"/>
  <c r="P1738" i="1"/>
  <c r="Q1737" i="1"/>
  <c r="P1737" i="1"/>
  <c r="Q1736" i="1"/>
  <c r="P1736" i="1"/>
  <c r="Q1735" i="1"/>
  <c r="P1735" i="1"/>
  <c r="Q1734" i="1"/>
  <c r="P1734" i="1"/>
  <c r="Q1733" i="1"/>
  <c r="P1733" i="1"/>
  <c r="Q1732" i="1"/>
  <c r="P1732" i="1"/>
  <c r="Q1731" i="1"/>
  <c r="P1731" i="1"/>
  <c r="Q1730" i="1"/>
  <c r="P1730" i="1"/>
  <c r="Q1729" i="1"/>
  <c r="P1729" i="1"/>
  <c r="Q1728" i="1"/>
  <c r="P1728" i="1"/>
  <c r="Q1727" i="1"/>
  <c r="P1727" i="1"/>
  <c r="Q1726" i="1"/>
  <c r="P1726" i="1"/>
  <c r="Q1725" i="1"/>
  <c r="P1725" i="1"/>
  <c r="Q1724" i="1"/>
  <c r="P1724" i="1"/>
  <c r="Q1723" i="1"/>
  <c r="P1723" i="1"/>
  <c r="Q1722" i="1"/>
  <c r="P1722" i="1"/>
  <c r="Q1721" i="1"/>
  <c r="P1721" i="1"/>
  <c r="Q1720" i="1"/>
  <c r="P1720" i="1"/>
  <c r="Q1719" i="1"/>
  <c r="P1719" i="1"/>
  <c r="Q1718" i="1"/>
  <c r="P1718" i="1"/>
  <c r="Q1717" i="1"/>
  <c r="P1717" i="1"/>
  <c r="Q1716" i="1"/>
  <c r="P1716" i="1"/>
  <c r="Q1715" i="1"/>
  <c r="P1715" i="1"/>
  <c r="Q1714" i="1"/>
  <c r="P1714" i="1"/>
  <c r="Q1713" i="1"/>
  <c r="P1713" i="1"/>
  <c r="Q1712" i="1"/>
  <c r="P1712" i="1"/>
  <c r="Q1711" i="1"/>
  <c r="P1711" i="1"/>
  <c r="Q1710" i="1"/>
  <c r="P1710" i="1"/>
  <c r="Q1709" i="1"/>
  <c r="P1709" i="1"/>
  <c r="Q1708" i="1"/>
  <c r="P1708" i="1"/>
  <c r="Q1707" i="1"/>
  <c r="P1707" i="1"/>
  <c r="Q1706" i="1"/>
  <c r="P1706" i="1"/>
  <c r="Q1705" i="1"/>
  <c r="P1705" i="1"/>
  <c r="Q1704" i="1"/>
  <c r="P1704" i="1"/>
  <c r="Q1703" i="1"/>
  <c r="P1703" i="1"/>
  <c r="Q1702" i="1"/>
  <c r="P1702" i="1"/>
  <c r="Q1701" i="1"/>
  <c r="P1701" i="1"/>
  <c r="Q1700" i="1"/>
  <c r="P1700" i="1"/>
  <c r="Q1699" i="1"/>
  <c r="P1699" i="1"/>
  <c r="Q1698" i="1"/>
  <c r="P1698" i="1"/>
  <c r="Q1697" i="1"/>
  <c r="P1697" i="1"/>
  <c r="Q1696" i="1"/>
  <c r="P1696" i="1"/>
  <c r="Q1695" i="1"/>
  <c r="P1695" i="1"/>
  <c r="Q1694" i="1"/>
  <c r="P1694" i="1"/>
  <c r="Q1693" i="1"/>
  <c r="P1693" i="1"/>
  <c r="Q1692" i="1"/>
  <c r="P1692" i="1"/>
  <c r="Q1691" i="1"/>
  <c r="P1691" i="1"/>
  <c r="Q1690" i="1"/>
  <c r="P1690" i="1"/>
  <c r="Q1689" i="1"/>
  <c r="P1689" i="1"/>
  <c r="Q1688" i="1"/>
  <c r="P1688" i="1"/>
  <c r="Q1687" i="1"/>
  <c r="P1687" i="1"/>
  <c r="Q1686" i="1"/>
  <c r="P1686" i="1"/>
  <c r="Q1685" i="1"/>
  <c r="P1685" i="1"/>
  <c r="Q1684" i="1"/>
  <c r="P1684" i="1"/>
  <c r="Q1683" i="1"/>
  <c r="P1683" i="1"/>
  <c r="Q1682" i="1"/>
  <c r="P1682" i="1"/>
  <c r="Q1681" i="1"/>
  <c r="P1681" i="1"/>
  <c r="Q1680" i="1"/>
  <c r="P1680" i="1"/>
  <c r="Q1679" i="1"/>
  <c r="P1679" i="1"/>
  <c r="Q1678" i="1"/>
  <c r="P1678" i="1"/>
  <c r="Q1677" i="1"/>
  <c r="P1677" i="1"/>
  <c r="Q1676" i="1"/>
  <c r="P1676" i="1"/>
  <c r="Q1675" i="1"/>
  <c r="P1675" i="1"/>
  <c r="Q1674" i="1"/>
  <c r="P1674" i="1"/>
  <c r="Q1673" i="1"/>
  <c r="P1673" i="1"/>
  <c r="Q1672" i="1"/>
  <c r="P1672" i="1"/>
  <c r="Q1671" i="1"/>
  <c r="P1671" i="1"/>
  <c r="Q1670" i="1"/>
  <c r="P1670" i="1"/>
  <c r="Q1669" i="1"/>
  <c r="P1669" i="1"/>
  <c r="Q1668" i="1"/>
  <c r="P1668" i="1"/>
  <c r="Q1667" i="1"/>
  <c r="P1667" i="1"/>
  <c r="Q1666" i="1"/>
  <c r="P1666" i="1"/>
  <c r="Q1665" i="1"/>
  <c r="P1665" i="1"/>
  <c r="Q1664" i="1"/>
  <c r="P1664" i="1"/>
  <c r="Q1663" i="1"/>
  <c r="P1663" i="1"/>
  <c r="Q1662" i="1"/>
  <c r="P1662" i="1"/>
  <c r="Q1661" i="1"/>
  <c r="P1661" i="1"/>
  <c r="Q1660" i="1"/>
  <c r="P1660" i="1"/>
  <c r="Q1659" i="1"/>
  <c r="P1659" i="1"/>
  <c r="Q1658" i="1"/>
  <c r="P1658" i="1"/>
  <c r="Q1657" i="1"/>
  <c r="P1657" i="1"/>
  <c r="Q1656" i="1"/>
  <c r="P1656" i="1"/>
  <c r="Q1655" i="1"/>
  <c r="P1655" i="1"/>
  <c r="Q1654" i="1"/>
  <c r="P1654" i="1"/>
  <c r="Q1653" i="1"/>
  <c r="P1653" i="1"/>
  <c r="Q1652" i="1"/>
  <c r="P1652" i="1"/>
  <c r="Q1651" i="1"/>
  <c r="P1651" i="1"/>
  <c r="Q1650" i="1"/>
  <c r="P1650" i="1"/>
  <c r="Q1649" i="1"/>
  <c r="P1649" i="1"/>
  <c r="Q1648" i="1"/>
  <c r="P1648" i="1"/>
  <c r="Q1647" i="1"/>
  <c r="P1647" i="1"/>
  <c r="Q1646" i="1"/>
  <c r="P1646" i="1"/>
  <c r="Q1645" i="1"/>
  <c r="P1645" i="1"/>
  <c r="Q1644" i="1"/>
  <c r="P1644" i="1"/>
  <c r="Q1643" i="1"/>
  <c r="P1643" i="1"/>
  <c r="Q1642" i="1"/>
  <c r="P1642" i="1"/>
  <c r="Q1641" i="1"/>
  <c r="P1641" i="1"/>
  <c r="Q1640" i="1"/>
  <c r="P1640" i="1"/>
  <c r="Q1639" i="1"/>
  <c r="P1639" i="1"/>
  <c r="Q1638" i="1"/>
  <c r="P1638" i="1"/>
  <c r="Q1637" i="1"/>
  <c r="P1637" i="1"/>
  <c r="Q1636" i="1"/>
  <c r="P1636" i="1"/>
  <c r="Q1635" i="1"/>
  <c r="P1635" i="1"/>
  <c r="Q1634" i="1"/>
  <c r="P1634" i="1"/>
  <c r="Q1633" i="1"/>
  <c r="P1633" i="1"/>
  <c r="Q1632" i="1"/>
  <c r="P1632" i="1"/>
  <c r="Q1631" i="1"/>
  <c r="P1631" i="1"/>
  <c r="Q1630" i="1"/>
  <c r="P1630" i="1"/>
  <c r="Q1629" i="1"/>
  <c r="P1629" i="1"/>
  <c r="Q1628" i="1"/>
  <c r="P1628" i="1"/>
  <c r="Q1627" i="1"/>
  <c r="P1627" i="1"/>
  <c r="Q1626" i="1"/>
  <c r="P1626" i="1"/>
  <c r="Q1625" i="1"/>
  <c r="P1625" i="1"/>
  <c r="Q1624" i="1"/>
  <c r="P1624" i="1"/>
  <c r="Q1623" i="1"/>
  <c r="P1623" i="1"/>
  <c r="Q1622" i="1"/>
  <c r="P1622" i="1"/>
  <c r="Q1621" i="1"/>
  <c r="P1621" i="1"/>
  <c r="Q1620" i="1"/>
  <c r="P1620" i="1"/>
  <c r="Q1619" i="1"/>
  <c r="P1619" i="1"/>
  <c r="Q1618" i="1"/>
  <c r="P1618" i="1"/>
  <c r="Q1617" i="1"/>
  <c r="P1617" i="1"/>
  <c r="Q1616" i="1"/>
  <c r="P1616" i="1"/>
  <c r="Q1615" i="1"/>
  <c r="P1615" i="1"/>
  <c r="Q1614" i="1"/>
  <c r="P1614" i="1"/>
  <c r="Q1613" i="1"/>
  <c r="P1613" i="1"/>
  <c r="Q1612" i="1"/>
  <c r="P1612" i="1"/>
  <c r="Q1611" i="1"/>
  <c r="P1611" i="1"/>
  <c r="Q1610" i="1"/>
  <c r="P1610" i="1"/>
  <c r="Q1609" i="1"/>
  <c r="P1609" i="1"/>
  <c r="Q1608" i="1"/>
  <c r="P1608" i="1"/>
  <c r="Q1607" i="1"/>
  <c r="P1607" i="1"/>
  <c r="Q1606" i="1"/>
  <c r="P1606" i="1"/>
  <c r="Q1605" i="1"/>
  <c r="P1605" i="1"/>
  <c r="Q1604" i="1"/>
  <c r="P1604" i="1"/>
  <c r="Q1603" i="1"/>
  <c r="P1603" i="1"/>
  <c r="Q1602" i="1"/>
  <c r="P1602" i="1"/>
  <c r="Q1601" i="1"/>
  <c r="P1601" i="1"/>
  <c r="Q1600" i="1"/>
  <c r="P1600" i="1"/>
  <c r="Q1599" i="1"/>
  <c r="P1599" i="1"/>
  <c r="Q1598" i="1"/>
  <c r="P1598" i="1"/>
  <c r="Q1597" i="1"/>
  <c r="P1597" i="1"/>
  <c r="Q1596" i="1"/>
  <c r="P1596" i="1"/>
  <c r="Q1595" i="1"/>
  <c r="P1595" i="1"/>
  <c r="Q1594" i="1"/>
  <c r="P1594" i="1"/>
  <c r="Q1593" i="1"/>
  <c r="P1593" i="1"/>
  <c r="Q1592" i="1"/>
  <c r="P1592" i="1"/>
  <c r="Q1591" i="1"/>
  <c r="P1591" i="1"/>
  <c r="Q1590" i="1"/>
  <c r="P1590" i="1"/>
  <c r="Q1589" i="1"/>
  <c r="P1589" i="1"/>
  <c r="Q1588" i="1"/>
  <c r="P1588" i="1"/>
  <c r="Q1587" i="1"/>
  <c r="P1587" i="1"/>
  <c r="Q1586" i="1"/>
  <c r="P1586" i="1"/>
  <c r="Q1585" i="1"/>
  <c r="P1585" i="1"/>
  <c r="Q1584" i="1"/>
  <c r="P1584" i="1"/>
  <c r="Q1583" i="1"/>
  <c r="P1583" i="1"/>
  <c r="Q1582" i="1"/>
  <c r="P1582" i="1"/>
  <c r="Q1581" i="1"/>
  <c r="P1581" i="1"/>
  <c r="Q1580" i="1"/>
  <c r="P1580" i="1"/>
  <c r="Q1579" i="1"/>
  <c r="P1579" i="1"/>
  <c r="Q1578" i="1"/>
  <c r="P1578" i="1"/>
  <c r="Q1577" i="1"/>
  <c r="P1577" i="1"/>
  <c r="Q1576" i="1"/>
  <c r="P1576" i="1"/>
  <c r="Q1575" i="1"/>
  <c r="P1575" i="1"/>
  <c r="Q1574" i="1"/>
  <c r="P1574" i="1"/>
  <c r="Q1573" i="1"/>
  <c r="P1573" i="1"/>
  <c r="Q1572" i="1"/>
  <c r="P1572" i="1"/>
  <c r="Q1571" i="1"/>
  <c r="P1571" i="1"/>
  <c r="Q1570" i="1"/>
  <c r="P1570" i="1"/>
  <c r="Q1569" i="1"/>
  <c r="P1569" i="1"/>
  <c r="Q1568" i="1"/>
  <c r="P1568" i="1"/>
  <c r="Q1567" i="1"/>
  <c r="P1567" i="1"/>
  <c r="Q1566" i="1"/>
  <c r="P1566" i="1"/>
  <c r="Q1565" i="1"/>
  <c r="P1565" i="1"/>
  <c r="Q1564" i="1"/>
  <c r="P1564" i="1"/>
  <c r="Q1563" i="1"/>
  <c r="P1563" i="1"/>
  <c r="Q1562" i="1"/>
  <c r="P1562" i="1"/>
  <c r="Q1561" i="1"/>
  <c r="P1561" i="1"/>
  <c r="Q1560" i="1"/>
  <c r="P1560" i="1"/>
  <c r="Q1559" i="1"/>
  <c r="P1559" i="1"/>
  <c r="Q1558" i="1"/>
  <c r="P1558" i="1"/>
  <c r="Q1557" i="1"/>
  <c r="P1557" i="1"/>
  <c r="Q1556" i="1"/>
  <c r="P1556" i="1"/>
  <c r="Q1555" i="1"/>
  <c r="P1555" i="1"/>
  <c r="Q1554" i="1"/>
  <c r="P1554" i="1"/>
  <c r="Q1553" i="1"/>
  <c r="P1553" i="1"/>
  <c r="Q1552" i="1"/>
  <c r="P1552" i="1"/>
  <c r="Q1551" i="1"/>
  <c r="P1551" i="1"/>
  <c r="Q1550" i="1"/>
  <c r="P1550" i="1"/>
  <c r="Q1549" i="1"/>
  <c r="P1549" i="1"/>
  <c r="Q1548" i="1"/>
  <c r="P1548" i="1"/>
  <c r="Q1547" i="1"/>
  <c r="P1547" i="1"/>
  <c r="Q1546" i="1"/>
  <c r="P1546" i="1"/>
  <c r="Q1545" i="1"/>
  <c r="P1545" i="1"/>
  <c r="Q1544" i="1"/>
  <c r="P1544" i="1"/>
  <c r="Q1543" i="1"/>
  <c r="P1543" i="1"/>
  <c r="Q1542" i="1"/>
  <c r="P1542" i="1"/>
  <c r="Q1541" i="1"/>
  <c r="P1541" i="1"/>
  <c r="Q1540" i="1"/>
  <c r="P1540" i="1"/>
  <c r="Q1539" i="1"/>
  <c r="P1539" i="1"/>
  <c r="Q1538" i="1"/>
  <c r="P1538" i="1"/>
  <c r="Q1537" i="1"/>
  <c r="P1537" i="1"/>
  <c r="Q1536" i="1"/>
  <c r="P1536" i="1"/>
  <c r="Q1535" i="1"/>
  <c r="P1535" i="1"/>
  <c r="Q1534" i="1"/>
  <c r="P1534" i="1"/>
  <c r="Q1533" i="1"/>
  <c r="P1533" i="1"/>
  <c r="Q1532" i="1"/>
  <c r="P1532" i="1"/>
  <c r="Q1531" i="1"/>
  <c r="P1531" i="1"/>
  <c r="Q1530" i="1"/>
  <c r="P1530" i="1"/>
  <c r="Q1529" i="1"/>
  <c r="P1529" i="1"/>
  <c r="Q1528" i="1"/>
  <c r="P1528" i="1"/>
  <c r="Q1527" i="1"/>
  <c r="P1527" i="1"/>
  <c r="Q1526" i="1"/>
  <c r="P1526" i="1"/>
  <c r="Q1525" i="1"/>
  <c r="P1525" i="1"/>
  <c r="Q1524" i="1"/>
  <c r="P1524" i="1"/>
  <c r="Q1523" i="1"/>
  <c r="P1523" i="1"/>
  <c r="Q1522" i="1"/>
  <c r="P1522" i="1"/>
  <c r="Q1521" i="1"/>
  <c r="P1521" i="1"/>
  <c r="Q1520" i="1"/>
  <c r="P1520" i="1"/>
  <c r="Q1519" i="1"/>
  <c r="P1519" i="1"/>
  <c r="Q1518" i="1"/>
  <c r="P1518" i="1"/>
  <c r="Q1517" i="1"/>
  <c r="P1517" i="1"/>
  <c r="Q1516" i="1"/>
  <c r="P1516" i="1"/>
  <c r="Q1515" i="1"/>
  <c r="P1515" i="1"/>
  <c r="Q1514" i="1"/>
  <c r="P1514" i="1"/>
  <c r="Q1513" i="1"/>
  <c r="P1513" i="1"/>
  <c r="Q1512" i="1"/>
  <c r="P1512" i="1"/>
  <c r="Q1511" i="1"/>
  <c r="P1511" i="1"/>
  <c r="Q1510" i="1"/>
  <c r="P1510" i="1"/>
  <c r="Q1509" i="1"/>
  <c r="P1509" i="1"/>
  <c r="Q1508" i="1"/>
  <c r="P1508" i="1"/>
  <c r="Q1507" i="1"/>
  <c r="P1507" i="1"/>
  <c r="Q1506" i="1"/>
  <c r="P1506" i="1"/>
  <c r="Q1505" i="1"/>
  <c r="P1505" i="1"/>
  <c r="Q1504" i="1"/>
  <c r="P1504" i="1"/>
  <c r="Q1503" i="1"/>
  <c r="P1503" i="1"/>
  <c r="Q1502" i="1"/>
  <c r="P1502" i="1"/>
  <c r="Q1501" i="1"/>
  <c r="P1501" i="1"/>
  <c r="Q1500" i="1"/>
  <c r="P1500" i="1"/>
  <c r="Q1499" i="1"/>
  <c r="P1499" i="1"/>
  <c r="Q1498" i="1"/>
  <c r="P1498" i="1"/>
  <c r="Q1497" i="1"/>
  <c r="P1497" i="1"/>
  <c r="Q1496" i="1"/>
  <c r="P1496" i="1"/>
  <c r="Q1495" i="1"/>
  <c r="P1495" i="1"/>
  <c r="Q1494" i="1"/>
  <c r="P1494" i="1"/>
  <c r="Q1493" i="1"/>
  <c r="P1493" i="1"/>
  <c r="Q1492" i="1"/>
  <c r="P1492" i="1"/>
  <c r="Q1491" i="1"/>
  <c r="P1491" i="1"/>
  <c r="Q1490" i="1"/>
  <c r="P1490" i="1"/>
  <c r="Q1489" i="1"/>
  <c r="P1489" i="1"/>
  <c r="Q1488" i="1"/>
  <c r="P1488" i="1"/>
  <c r="Q1487" i="1"/>
  <c r="P1487" i="1"/>
  <c r="Q1486" i="1"/>
  <c r="P1486" i="1"/>
  <c r="Q1485" i="1"/>
  <c r="P1485" i="1"/>
  <c r="Q1484" i="1"/>
  <c r="P1484" i="1"/>
  <c r="Q1483" i="1"/>
  <c r="P1483" i="1"/>
  <c r="Q1482" i="1"/>
  <c r="P1482" i="1"/>
  <c r="Q1481" i="1"/>
  <c r="P1481" i="1"/>
  <c r="Q1480" i="1"/>
  <c r="P1480" i="1"/>
  <c r="Q1479" i="1"/>
  <c r="P1479" i="1"/>
  <c r="Q1478" i="1"/>
  <c r="P1478" i="1"/>
  <c r="Q1477" i="1"/>
  <c r="P1477" i="1"/>
  <c r="Q1476" i="1"/>
  <c r="P1476" i="1"/>
  <c r="Q1475" i="1"/>
  <c r="P1475" i="1"/>
  <c r="Q1474" i="1"/>
  <c r="P1474" i="1"/>
  <c r="Q1473" i="1"/>
  <c r="P1473" i="1"/>
  <c r="Q1472" i="1"/>
  <c r="P1472" i="1"/>
  <c r="Q1471" i="1"/>
  <c r="P1471" i="1"/>
  <c r="Q1470" i="1"/>
  <c r="P1470" i="1"/>
  <c r="Q1469" i="1"/>
  <c r="P1469" i="1"/>
  <c r="Q1468" i="1"/>
  <c r="P1468" i="1"/>
  <c r="Q1467" i="1"/>
  <c r="P1467" i="1"/>
  <c r="Q1466" i="1"/>
  <c r="P1466" i="1"/>
  <c r="Q1465" i="1"/>
  <c r="P1465" i="1"/>
  <c r="Q1464" i="1"/>
  <c r="P1464" i="1"/>
  <c r="Q1463" i="1"/>
  <c r="P1463" i="1"/>
  <c r="Q1462" i="1"/>
  <c r="P1462" i="1"/>
  <c r="Q1461" i="1"/>
  <c r="P1461" i="1"/>
  <c r="Q1460" i="1"/>
  <c r="P1460" i="1"/>
  <c r="Q1459" i="1"/>
  <c r="P1459" i="1"/>
  <c r="Q1458" i="1"/>
  <c r="P1458" i="1"/>
  <c r="Q1457" i="1"/>
  <c r="P1457" i="1"/>
  <c r="Q1456" i="1"/>
  <c r="P1456" i="1"/>
  <c r="Q1455" i="1"/>
  <c r="P1455" i="1"/>
  <c r="Q1454" i="1"/>
  <c r="P1454" i="1"/>
  <c r="Q1453" i="1"/>
  <c r="P1453" i="1"/>
  <c r="Q1452" i="1"/>
  <c r="P1452" i="1"/>
  <c r="Q1451" i="1"/>
  <c r="P1451" i="1"/>
  <c r="Q1450" i="1"/>
  <c r="P1450" i="1"/>
  <c r="Q1449" i="1"/>
  <c r="P1449" i="1"/>
  <c r="Q1448" i="1"/>
  <c r="P1448" i="1"/>
  <c r="Q1447" i="1"/>
  <c r="P1447" i="1"/>
  <c r="Q1446" i="1"/>
  <c r="P1446" i="1"/>
  <c r="Q1445" i="1"/>
  <c r="P1445" i="1"/>
  <c r="Q1444" i="1"/>
  <c r="P1444" i="1"/>
  <c r="Q1443" i="1"/>
  <c r="P1443" i="1"/>
  <c r="Q1442" i="1"/>
  <c r="P1442" i="1"/>
  <c r="Q1441" i="1"/>
  <c r="P1441" i="1"/>
  <c r="Q1440" i="1"/>
  <c r="P1440" i="1"/>
  <c r="Q1439" i="1"/>
  <c r="P1439" i="1"/>
  <c r="Q1438" i="1"/>
  <c r="P1438" i="1"/>
  <c r="Q1437" i="1"/>
  <c r="P1437" i="1"/>
  <c r="Q1436" i="1"/>
  <c r="P1436" i="1"/>
  <c r="Q1435" i="1"/>
  <c r="P1435" i="1"/>
  <c r="Q1434" i="1"/>
  <c r="P1434" i="1"/>
  <c r="Q1433" i="1"/>
  <c r="P1433" i="1"/>
  <c r="Q1432" i="1"/>
  <c r="P1432" i="1"/>
  <c r="Q1431" i="1"/>
  <c r="P1431" i="1"/>
  <c r="Q1430" i="1"/>
  <c r="P1430" i="1"/>
  <c r="Q1429" i="1"/>
  <c r="P1429" i="1"/>
  <c r="Q1428" i="1"/>
  <c r="P1428" i="1"/>
  <c r="Q1427" i="1"/>
  <c r="P1427" i="1"/>
  <c r="Q1426" i="1"/>
  <c r="P1426" i="1"/>
  <c r="Q1425" i="1"/>
  <c r="P1425" i="1"/>
  <c r="Q1424" i="1"/>
  <c r="P1424" i="1"/>
  <c r="Q1423" i="1"/>
  <c r="P1423" i="1"/>
  <c r="Q1422" i="1"/>
  <c r="P1422" i="1"/>
  <c r="Q1421" i="1"/>
  <c r="P1421" i="1"/>
  <c r="Q1420" i="1"/>
  <c r="P1420" i="1"/>
  <c r="Q1419" i="1"/>
  <c r="P1419" i="1"/>
  <c r="Q1418" i="1"/>
  <c r="P1418" i="1"/>
  <c r="Q1417" i="1"/>
  <c r="P1417" i="1"/>
  <c r="Q1416" i="1"/>
  <c r="P1416" i="1"/>
  <c r="Q1415" i="1"/>
  <c r="P1415" i="1"/>
  <c r="Q1414" i="1"/>
  <c r="P1414" i="1"/>
  <c r="Q1413" i="1"/>
  <c r="P1413" i="1"/>
  <c r="Q1412" i="1"/>
  <c r="P1412" i="1"/>
  <c r="Q1411" i="1"/>
  <c r="P1411" i="1"/>
  <c r="Q1410" i="1"/>
  <c r="P1410" i="1"/>
  <c r="Q1409" i="1"/>
  <c r="P1409" i="1"/>
  <c r="Q1408" i="1"/>
  <c r="P1408" i="1"/>
  <c r="Q1407" i="1"/>
  <c r="P1407" i="1"/>
  <c r="Q1406" i="1"/>
  <c r="P1406" i="1"/>
  <c r="Q1405" i="1"/>
  <c r="P1405" i="1"/>
  <c r="Q1404" i="1"/>
  <c r="P1404" i="1"/>
  <c r="Q1403" i="1"/>
  <c r="P1403" i="1"/>
  <c r="Q1402" i="1"/>
  <c r="P1402" i="1"/>
  <c r="Q1401" i="1"/>
  <c r="P1401" i="1"/>
  <c r="Q1400" i="1"/>
  <c r="P1400" i="1"/>
  <c r="Q1399" i="1"/>
  <c r="P1399" i="1"/>
  <c r="Q1398" i="1"/>
  <c r="P1398" i="1"/>
  <c r="Q1397" i="1"/>
  <c r="P1397" i="1"/>
  <c r="Q1396" i="1"/>
  <c r="P1396" i="1"/>
  <c r="Q1395" i="1"/>
  <c r="P1395" i="1"/>
  <c r="Q1394" i="1"/>
  <c r="P1394" i="1"/>
  <c r="Q1393" i="1"/>
  <c r="P1393" i="1"/>
  <c r="Q1392" i="1"/>
  <c r="P1392" i="1"/>
  <c r="Q1391" i="1"/>
  <c r="P1391" i="1"/>
  <c r="Q1390" i="1"/>
  <c r="P1390" i="1"/>
  <c r="Q1389" i="1"/>
  <c r="P1389" i="1"/>
  <c r="Q1388" i="1"/>
  <c r="P1388" i="1"/>
  <c r="Q1387" i="1"/>
  <c r="P1387" i="1"/>
  <c r="Q1386" i="1"/>
  <c r="P1386" i="1"/>
  <c r="Q1385" i="1"/>
  <c r="P1385" i="1"/>
  <c r="Q1384" i="1"/>
  <c r="P1384" i="1"/>
  <c r="Q1383" i="1"/>
  <c r="P1383" i="1"/>
  <c r="Q1382" i="1"/>
  <c r="P1382" i="1"/>
  <c r="Q1381" i="1"/>
  <c r="P1381" i="1"/>
  <c r="Q1380" i="1"/>
  <c r="P1380" i="1"/>
  <c r="Q1379" i="1"/>
  <c r="P1379" i="1"/>
  <c r="Q1378" i="1"/>
  <c r="P1378" i="1"/>
  <c r="Q1377" i="1"/>
  <c r="P1377" i="1"/>
  <c r="Q1376" i="1"/>
  <c r="P1376" i="1"/>
  <c r="Q1375" i="1"/>
  <c r="P1375" i="1"/>
  <c r="Q1374" i="1"/>
  <c r="P1374" i="1"/>
  <c r="Q1373" i="1"/>
  <c r="P1373" i="1"/>
  <c r="Q1372" i="1"/>
  <c r="P1372" i="1"/>
  <c r="Q1371" i="1"/>
  <c r="P1371" i="1"/>
  <c r="Q1370" i="1"/>
  <c r="P1370" i="1"/>
  <c r="Q1369" i="1"/>
  <c r="P1369" i="1"/>
  <c r="Q1368" i="1"/>
  <c r="P1368" i="1"/>
  <c r="Q1367" i="1"/>
  <c r="P1367" i="1"/>
  <c r="Q1366" i="1"/>
  <c r="P1366" i="1"/>
  <c r="Q1365" i="1"/>
  <c r="P1365" i="1"/>
  <c r="Q1364" i="1"/>
  <c r="P1364" i="1"/>
  <c r="Q1363" i="1"/>
  <c r="P1363" i="1"/>
  <c r="Q1362" i="1"/>
  <c r="P1362" i="1"/>
  <c r="Q1361" i="1"/>
  <c r="P1361" i="1"/>
  <c r="Q1360" i="1"/>
  <c r="P1360" i="1"/>
  <c r="Q1359" i="1"/>
  <c r="P1359" i="1"/>
  <c r="Q1358" i="1"/>
  <c r="P1358" i="1"/>
  <c r="Q1357" i="1"/>
  <c r="P1357" i="1"/>
  <c r="Q1356" i="1"/>
  <c r="P1356" i="1"/>
  <c r="Q1355" i="1"/>
  <c r="P1355" i="1"/>
  <c r="Q1354" i="1"/>
  <c r="P1354" i="1"/>
  <c r="Q1353" i="1"/>
  <c r="P1353" i="1"/>
  <c r="Q1352" i="1"/>
  <c r="P1352" i="1"/>
  <c r="Q1351" i="1"/>
  <c r="P1351" i="1"/>
  <c r="Q1350" i="1"/>
  <c r="P1350" i="1"/>
  <c r="Q1349" i="1"/>
  <c r="P1349" i="1"/>
  <c r="Q1348" i="1"/>
  <c r="P1348" i="1"/>
  <c r="Q1347" i="1"/>
  <c r="P1347" i="1"/>
  <c r="Q1346" i="1"/>
  <c r="P1346" i="1"/>
  <c r="Q1345" i="1"/>
  <c r="P1345" i="1"/>
  <c r="Q1344" i="1"/>
  <c r="P1344" i="1"/>
  <c r="Q1343" i="1"/>
  <c r="P1343" i="1"/>
  <c r="Q1342" i="1"/>
  <c r="P1342" i="1"/>
  <c r="Q1341" i="1"/>
  <c r="P1341" i="1"/>
  <c r="Q1340" i="1"/>
  <c r="P1340" i="1"/>
  <c r="Q1339" i="1"/>
  <c r="P1339" i="1"/>
  <c r="Q1338" i="1"/>
  <c r="P1338" i="1"/>
  <c r="Q1337" i="1"/>
  <c r="P1337" i="1"/>
  <c r="Q1336" i="1"/>
  <c r="P1336" i="1"/>
  <c r="Q1335" i="1"/>
  <c r="P1335" i="1"/>
  <c r="Q1334" i="1"/>
  <c r="P1334" i="1"/>
  <c r="Q1333" i="1"/>
  <c r="P1333" i="1"/>
  <c r="Q1332" i="1"/>
  <c r="P1332" i="1"/>
  <c r="Q1331" i="1"/>
  <c r="P1331" i="1"/>
  <c r="Q1330" i="1"/>
  <c r="P1330" i="1"/>
  <c r="Q1329" i="1"/>
  <c r="P1329" i="1"/>
  <c r="Q1328" i="1"/>
  <c r="P1328" i="1"/>
  <c r="Q1327" i="1"/>
  <c r="P1327" i="1"/>
  <c r="Q1326" i="1"/>
  <c r="P1326" i="1"/>
  <c r="Q1325" i="1"/>
  <c r="P1325" i="1"/>
  <c r="Q1324" i="1"/>
  <c r="P1324" i="1"/>
  <c r="Q1323" i="1"/>
  <c r="P1323" i="1"/>
  <c r="Q1322" i="1"/>
  <c r="P1322" i="1"/>
  <c r="Q1321" i="1"/>
  <c r="P1321" i="1"/>
  <c r="Q1320" i="1"/>
  <c r="P1320" i="1"/>
  <c r="Q1319" i="1"/>
  <c r="P1319" i="1"/>
  <c r="Q1318" i="1"/>
  <c r="P1318" i="1"/>
  <c r="Q1317" i="1"/>
  <c r="P1317" i="1"/>
  <c r="Q1316" i="1"/>
  <c r="P1316" i="1"/>
  <c r="Q1315" i="1"/>
  <c r="P1315" i="1"/>
  <c r="Q1314" i="1"/>
  <c r="P1314" i="1"/>
  <c r="Q1313" i="1"/>
  <c r="P1313" i="1"/>
  <c r="Q1312" i="1"/>
  <c r="P1312" i="1"/>
  <c r="Q1311" i="1"/>
  <c r="P1311" i="1"/>
  <c r="Q1310" i="1"/>
  <c r="P1310" i="1"/>
  <c r="Q1309" i="1"/>
  <c r="P1309" i="1"/>
  <c r="Q1308" i="1"/>
  <c r="P1308" i="1"/>
  <c r="Q1307" i="1"/>
  <c r="P1307" i="1"/>
  <c r="Q1306" i="1"/>
  <c r="P1306" i="1"/>
  <c r="Q1305" i="1"/>
  <c r="P1305" i="1"/>
  <c r="Q1304" i="1"/>
  <c r="P1304" i="1"/>
  <c r="Q1303" i="1"/>
  <c r="P1303" i="1"/>
  <c r="Q1302" i="1"/>
  <c r="P1302" i="1"/>
  <c r="Q1301" i="1"/>
  <c r="P1301" i="1"/>
  <c r="Q1300" i="1"/>
  <c r="P1300" i="1"/>
  <c r="Q1299" i="1"/>
  <c r="P1299" i="1"/>
  <c r="Q1298" i="1"/>
  <c r="P1298" i="1"/>
  <c r="Q1297" i="1"/>
  <c r="P1297" i="1"/>
  <c r="Q1296" i="1"/>
  <c r="P1296" i="1"/>
  <c r="Q1295" i="1"/>
  <c r="P1295" i="1"/>
  <c r="Q1294" i="1"/>
  <c r="P1294" i="1"/>
  <c r="Q1293" i="1"/>
  <c r="P1293" i="1"/>
  <c r="Q1292" i="1"/>
  <c r="P1292" i="1"/>
  <c r="Q1291" i="1"/>
  <c r="P1291" i="1"/>
  <c r="Q1290" i="1"/>
  <c r="P1290" i="1"/>
  <c r="Q1289" i="1"/>
  <c r="P1289" i="1"/>
  <c r="Q1288" i="1"/>
  <c r="P1288" i="1"/>
  <c r="Q1287" i="1"/>
  <c r="P1287" i="1"/>
  <c r="Q1286" i="1"/>
  <c r="P1286" i="1"/>
  <c r="Q1285" i="1"/>
  <c r="P1285" i="1"/>
  <c r="Q1284" i="1"/>
  <c r="P1284" i="1"/>
  <c r="Q1283" i="1"/>
  <c r="P1283" i="1"/>
  <c r="Q1282" i="1"/>
  <c r="P1282" i="1"/>
  <c r="Q1281" i="1"/>
  <c r="P1281" i="1"/>
  <c r="Q1280" i="1"/>
  <c r="P1280" i="1"/>
  <c r="Q1279" i="1"/>
  <c r="P1279" i="1"/>
  <c r="Q1278" i="1"/>
  <c r="P1278" i="1"/>
  <c r="Q1277" i="1"/>
  <c r="P1277" i="1"/>
  <c r="Q1276" i="1"/>
  <c r="P1276" i="1"/>
  <c r="Q1275" i="1"/>
  <c r="P1275" i="1"/>
  <c r="Q1274" i="1"/>
  <c r="P1274" i="1"/>
  <c r="Q1273" i="1"/>
  <c r="P1273" i="1"/>
  <c r="Q1272" i="1"/>
  <c r="P1272" i="1"/>
  <c r="Q1271" i="1"/>
  <c r="P1271" i="1"/>
  <c r="Q1270" i="1"/>
  <c r="P1270" i="1"/>
  <c r="Q1269" i="1"/>
  <c r="P1269" i="1"/>
  <c r="Q1268" i="1"/>
  <c r="P1268" i="1"/>
  <c r="Q1267" i="1"/>
  <c r="P1267" i="1"/>
  <c r="Q1266" i="1"/>
  <c r="P1266" i="1"/>
  <c r="Q1265" i="1"/>
  <c r="P1265" i="1"/>
  <c r="Q1264" i="1"/>
  <c r="P1264" i="1"/>
  <c r="Q1263" i="1"/>
  <c r="P1263" i="1"/>
  <c r="Q1262" i="1"/>
  <c r="P1262" i="1"/>
  <c r="Q1261" i="1"/>
  <c r="P1261" i="1"/>
  <c r="Q1260" i="1"/>
  <c r="P1260" i="1"/>
  <c r="Q1259" i="1"/>
  <c r="P1259" i="1"/>
  <c r="Q1258" i="1"/>
  <c r="P1258" i="1"/>
  <c r="Q1257" i="1"/>
  <c r="P1257" i="1"/>
  <c r="Q1256" i="1"/>
  <c r="P1256" i="1"/>
  <c r="Q1255" i="1"/>
  <c r="P1255" i="1"/>
  <c r="Q1254" i="1"/>
  <c r="P1254" i="1"/>
  <c r="Q1253" i="1"/>
  <c r="P1253" i="1"/>
  <c r="Q1252" i="1"/>
  <c r="P1252" i="1"/>
  <c r="Q1251" i="1"/>
  <c r="P1251" i="1"/>
  <c r="Q1250" i="1"/>
  <c r="P1250" i="1"/>
  <c r="Q1249" i="1"/>
  <c r="P1249" i="1"/>
  <c r="Q1248" i="1"/>
  <c r="P1248" i="1"/>
  <c r="Q1247" i="1"/>
  <c r="P1247" i="1"/>
  <c r="Q1246" i="1"/>
  <c r="P1246" i="1"/>
  <c r="Q1245" i="1"/>
  <c r="P1245" i="1"/>
  <c r="Q1244" i="1"/>
  <c r="P1244" i="1"/>
  <c r="Q1243" i="1"/>
  <c r="P1243" i="1"/>
  <c r="Q1242" i="1"/>
  <c r="P1242" i="1"/>
  <c r="Q1241" i="1"/>
  <c r="P1241" i="1"/>
  <c r="Q1240" i="1"/>
  <c r="P1240" i="1"/>
  <c r="Q1239" i="1"/>
  <c r="P1239" i="1"/>
  <c r="Q1238" i="1"/>
  <c r="P1238" i="1"/>
  <c r="Q1237" i="1"/>
  <c r="P1237" i="1"/>
  <c r="Q1236" i="1"/>
  <c r="P1236" i="1"/>
  <c r="Q1235" i="1"/>
  <c r="P1235" i="1"/>
  <c r="Q1234" i="1"/>
  <c r="P1234" i="1"/>
  <c r="Q1233" i="1"/>
  <c r="P1233" i="1"/>
  <c r="Q1232" i="1"/>
  <c r="P1232" i="1"/>
  <c r="Q1231" i="1"/>
  <c r="P1231" i="1"/>
  <c r="Q1230" i="1"/>
  <c r="P1230" i="1"/>
  <c r="Q1229" i="1"/>
  <c r="P1229" i="1"/>
  <c r="Q1228" i="1"/>
  <c r="P1228" i="1"/>
  <c r="Q1227" i="1"/>
  <c r="P1227" i="1"/>
  <c r="Q1226" i="1"/>
  <c r="P1226" i="1"/>
  <c r="Q1225" i="1"/>
  <c r="P1225" i="1"/>
  <c r="Q1224" i="1"/>
  <c r="P1224" i="1"/>
  <c r="Q1223" i="1"/>
  <c r="P1223" i="1"/>
  <c r="Q1222" i="1"/>
  <c r="P1222" i="1"/>
  <c r="Q1221" i="1"/>
  <c r="P1221" i="1"/>
  <c r="Q1220" i="1"/>
  <c r="P1220" i="1"/>
  <c r="Q1219" i="1"/>
  <c r="P1219" i="1"/>
  <c r="Q1218" i="1"/>
  <c r="P1218" i="1"/>
  <c r="Q1217" i="1"/>
  <c r="P1217" i="1"/>
  <c r="Q1216" i="1"/>
  <c r="P1216" i="1"/>
  <c r="Q1215" i="1"/>
  <c r="P1215" i="1"/>
  <c r="Q1214" i="1"/>
  <c r="P1214" i="1"/>
  <c r="Q1213" i="1"/>
  <c r="P1213" i="1"/>
  <c r="Q1212" i="1"/>
  <c r="P1212" i="1"/>
  <c r="Q1211" i="1"/>
  <c r="P1211" i="1"/>
  <c r="Q1210" i="1"/>
  <c r="P1210" i="1"/>
  <c r="Q1209" i="1"/>
  <c r="P1209" i="1"/>
  <c r="Q1208" i="1"/>
  <c r="P1208" i="1"/>
  <c r="Q1207" i="1"/>
  <c r="P1207" i="1"/>
  <c r="Q1206" i="1"/>
  <c r="P1206" i="1"/>
  <c r="Q1205" i="1"/>
  <c r="P1205" i="1"/>
  <c r="Q1204" i="1"/>
  <c r="P1204" i="1"/>
  <c r="Q1203" i="1"/>
  <c r="P1203" i="1"/>
  <c r="Q1202" i="1"/>
  <c r="P1202" i="1"/>
  <c r="Q1201" i="1"/>
  <c r="P1201" i="1"/>
  <c r="Q1200" i="1"/>
  <c r="P1200" i="1"/>
  <c r="Q1199" i="1"/>
  <c r="P1199" i="1"/>
  <c r="Q1198" i="1"/>
  <c r="P1198" i="1"/>
  <c r="Q1197" i="1"/>
  <c r="P1197" i="1"/>
  <c r="Q1196" i="1"/>
  <c r="P1196" i="1"/>
  <c r="Q1195" i="1"/>
  <c r="P1195" i="1"/>
  <c r="Q1194" i="1"/>
  <c r="P1194" i="1"/>
  <c r="Q1193" i="1"/>
  <c r="P1193" i="1"/>
  <c r="Q1192" i="1"/>
  <c r="P1192" i="1"/>
  <c r="Q1191" i="1"/>
  <c r="P1191" i="1"/>
  <c r="Q1190" i="1"/>
  <c r="P1190" i="1"/>
  <c r="Q1189" i="1"/>
  <c r="P1189" i="1"/>
  <c r="Q1188" i="1"/>
  <c r="P1188" i="1"/>
  <c r="Q1187" i="1"/>
  <c r="P1187" i="1"/>
  <c r="Q1186" i="1"/>
  <c r="P1186" i="1"/>
  <c r="Q1185" i="1"/>
  <c r="P1185" i="1"/>
  <c r="Q1184" i="1"/>
  <c r="P1184" i="1"/>
  <c r="Q1183" i="1"/>
  <c r="P1183" i="1"/>
  <c r="Q1182" i="1"/>
  <c r="P1182" i="1"/>
  <c r="Q1181" i="1"/>
  <c r="P1181" i="1"/>
  <c r="Q1180" i="1"/>
  <c r="P1180" i="1"/>
  <c r="Q1179" i="1"/>
  <c r="P1179" i="1"/>
  <c r="Q1178" i="1"/>
  <c r="P1178" i="1"/>
  <c r="Q1177" i="1"/>
  <c r="P1177" i="1"/>
  <c r="Q1176" i="1"/>
  <c r="P1176" i="1"/>
  <c r="Q1175" i="1"/>
  <c r="P1175" i="1"/>
  <c r="Q1174" i="1"/>
  <c r="P1174" i="1"/>
  <c r="Q1173" i="1"/>
  <c r="P1173" i="1"/>
  <c r="Q1172" i="1"/>
  <c r="P1172" i="1"/>
  <c r="Q1171" i="1"/>
  <c r="P1171" i="1"/>
  <c r="Q1170" i="1"/>
  <c r="P1170" i="1"/>
  <c r="Q1169" i="1"/>
  <c r="P1169" i="1"/>
  <c r="Q1168" i="1"/>
  <c r="P1168" i="1"/>
  <c r="Q1167" i="1"/>
  <c r="P1167" i="1"/>
  <c r="Q1166" i="1"/>
  <c r="P1166" i="1"/>
  <c r="Q1165" i="1"/>
  <c r="P1165" i="1"/>
  <c r="Q1164" i="1"/>
  <c r="P1164" i="1"/>
  <c r="Q1163" i="1"/>
  <c r="P1163" i="1"/>
  <c r="Q1162" i="1"/>
  <c r="P1162" i="1"/>
  <c r="Q1161" i="1"/>
  <c r="P1161" i="1"/>
  <c r="Q1160" i="1"/>
  <c r="P1160" i="1"/>
  <c r="Q1159" i="1"/>
  <c r="P1159" i="1"/>
  <c r="Q1158" i="1"/>
  <c r="P1158" i="1"/>
  <c r="Q1157" i="1"/>
  <c r="P1157" i="1"/>
  <c r="Q1156" i="1"/>
  <c r="P1156" i="1"/>
  <c r="Q1155" i="1"/>
  <c r="P1155" i="1"/>
  <c r="Q1154" i="1"/>
  <c r="P1154" i="1"/>
  <c r="Q1153" i="1"/>
  <c r="P1153" i="1"/>
  <c r="Q1152" i="1"/>
  <c r="P1152" i="1"/>
  <c r="Q1151" i="1"/>
  <c r="P1151" i="1"/>
  <c r="Q1150" i="1"/>
  <c r="P1150" i="1"/>
  <c r="Q1149" i="1"/>
  <c r="P1149" i="1"/>
  <c r="Q1148" i="1"/>
  <c r="P1148" i="1"/>
  <c r="Q1147" i="1"/>
  <c r="P1147" i="1"/>
  <c r="Q1146" i="1"/>
  <c r="P1146" i="1"/>
  <c r="Q1145" i="1"/>
  <c r="P1145" i="1"/>
  <c r="Q1144" i="1"/>
  <c r="P1144" i="1"/>
  <c r="Q1143" i="1"/>
  <c r="P1143" i="1"/>
  <c r="Q1142" i="1"/>
  <c r="P1142" i="1"/>
  <c r="Q1141" i="1"/>
  <c r="P1141" i="1"/>
  <c r="Q1140" i="1"/>
  <c r="P1140" i="1"/>
  <c r="Q1139" i="1"/>
  <c r="P1139" i="1"/>
  <c r="Q1138" i="1"/>
  <c r="P1138" i="1"/>
  <c r="Q1137" i="1"/>
  <c r="P1137" i="1"/>
  <c r="Q1136" i="1"/>
  <c r="P1136" i="1"/>
  <c r="Q1135" i="1"/>
  <c r="P1135" i="1"/>
  <c r="Q1134" i="1"/>
  <c r="P1134" i="1"/>
  <c r="Q1133" i="1"/>
  <c r="P1133" i="1"/>
  <c r="Q1132" i="1"/>
  <c r="P1132" i="1"/>
  <c r="Q1131" i="1"/>
  <c r="P1131" i="1"/>
  <c r="Q1130" i="1"/>
  <c r="P1130" i="1"/>
  <c r="Q1129" i="1"/>
  <c r="P1129" i="1"/>
  <c r="Q1128" i="1"/>
  <c r="P1128" i="1"/>
  <c r="Q1127" i="1"/>
  <c r="P1127" i="1"/>
  <c r="Q1126" i="1"/>
  <c r="P1126" i="1"/>
  <c r="Q1125" i="1"/>
  <c r="P1125" i="1"/>
  <c r="Q1124" i="1"/>
  <c r="P1124" i="1"/>
  <c r="Q1123" i="1"/>
  <c r="P1123" i="1"/>
  <c r="Q1122" i="1"/>
  <c r="P1122" i="1"/>
  <c r="Q1121" i="1"/>
  <c r="P1121" i="1"/>
  <c r="Q1120" i="1"/>
  <c r="P1120" i="1"/>
  <c r="Q1119" i="1"/>
  <c r="P1119" i="1"/>
  <c r="Q1118" i="1"/>
  <c r="P1118" i="1"/>
  <c r="Q1117" i="1"/>
  <c r="P1117" i="1"/>
  <c r="Q1116" i="1"/>
  <c r="P1116" i="1"/>
  <c r="Q1115" i="1"/>
  <c r="P1115" i="1"/>
  <c r="Q1114" i="1"/>
  <c r="P1114" i="1"/>
  <c r="Q1113" i="1"/>
  <c r="P1113" i="1"/>
  <c r="Q1112" i="1"/>
  <c r="P1112" i="1"/>
  <c r="Q1111" i="1"/>
  <c r="P1111" i="1"/>
  <c r="Q1110" i="1"/>
  <c r="P1110" i="1"/>
  <c r="Q1109" i="1"/>
  <c r="P1109" i="1"/>
  <c r="Q1108" i="1"/>
  <c r="P1108" i="1"/>
  <c r="Q1107" i="1"/>
  <c r="P1107" i="1"/>
  <c r="Q1106" i="1"/>
  <c r="P1106" i="1"/>
  <c r="Q1105" i="1"/>
  <c r="P1105" i="1"/>
  <c r="Q1104" i="1"/>
  <c r="P1104" i="1"/>
  <c r="Q1103" i="1"/>
  <c r="P1103" i="1"/>
  <c r="Q1102" i="1"/>
  <c r="P1102" i="1"/>
  <c r="Q1101" i="1"/>
  <c r="P1101" i="1"/>
  <c r="Q1100" i="1"/>
  <c r="P1100" i="1"/>
  <c r="Q1099" i="1"/>
  <c r="P1099" i="1"/>
  <c r="Q1098" i="1"/>
  <c r="P1098" i="1"/>
  <c r="Q1097" i="1"/>
  <c r="P1097" i="1"/>
  <c r="Q1096" i="1"/>
  <c r="P1096" i="1"/>
  <c r="Q1095" i="1"/>
  <c r="P1095" i="1"/>
  <c r="Q1094" i="1"/>
  <c r="P1094" i="1"/>
  <c r="Q1093" i="1"/>
  <c r="P1093" i="1"/>
  <c r="Q1092" i="1"/>
  <c r="P1092" i="1"/>
  <c r="Q1091" i="1"/>
  <c r="P1091" i="1"/>
  <c r="Q1090" i="1"/>
  <c r="P1090" i="1"/>
  <c r="Q1089" i="1"/>
  <c r="P1089" i="1"/>
  <c r="Q1088" i="1"/>
  <c r="P1088" i="1"/>
  <c r="Q1087" i="1"/>
  <c r="P1087" i="1"/>
  <c r="Q1086" i="1"/>
  <c r="P1086" i="1"/>
  <c r="Q1085" i="1"/>
  <c r="P1085" i="1"/>
  <c r="Q1084" i="1"/>
  <c r="P1084" i="1"/>
  <c r="Q1083" i="1"/>
  <c r="P1083" i="1"/>
  <c r="Q1082" i="1"/>
  <c r="P1082" i="1"/>
  <c r="Q1081" i="1"/>
  <c r="P1081" i="1"/>
  <c r="Q1080" i="1"/>
  <c r="P1080" i="1"/>
  <c r="Q1079" i="1"/>
  <c r="P1079" i="1"/>
  <c r="Q1078" i="1"/>
  <c r="P1078" i="1"/>
  <c r="Q1077" i="1"/>
  <c r="P1077" i="1"/>
  <c r="Q1076" i="1"/>
  <c r="P1076" i="1"/>
  <c r="Q1075" i="1"/>
  <c r="P1075" i="1"/>
  <c r="Q1074" i="1"/>
  <c r="P1074" i="1"/>
  <c r="Q1073" i="1"/>
  <c r="P1073" i="1"/>
  <c r="Q1072" i="1"/>
  <c r="P1072" i="1"/>
  <c r="Q1071" i="1"/>
  <c r="P1071" i="1"/>
  <c r="Q1070" i="1"/>
  <c r="P1070" i="1"/>
  <c r="Q1069" i="1"/>
  <c r="P1069" i="1"/>
  <c r="Q1068" i="1"/>
  <c r="P1068" i="1"/>
  <c r="Q1067" i="1"/>
  <c r="P1067" i="1"/>
  <c r="Q1066" i="1"/>
  <c r="P1066" i="1"/>
  <c r="Q1065" i="1"/>
  <c r="P1065" i="1"/>
  <c r="Q1064" i="1"/>
  <c r="P1064" i="1"/>
  <c r="Q1063" i="1"/>
  <c r="P1063" i="1"/>
  <c r="Q1062" i="1"/>
  <c r="P1062" i="1"/>
  <c r="Q1061" i="1"/>
  <c r="P1061" i="1"/>
  <c r="Q1060" i="1"/>
  <c r="P1060" i="1"/>
  <c r="Q1059" i="1"/>
  <c r="P1059" i="1"/>
  <c r="Q1058" i="1"/>
  <c r="P1058" i="1"/>
  <c r="Q1057" i="1"/>
  <c r="P1057" i="1"/>
  <c r="Q1056" i="1"/>
  <c r="P1056" i="1"/>
  <c r="Q1055" i="1"/>
  <c r="P1055" i="1"/>
  <c r="Q1054" i="1"/>
  <c r="P1054" i="1"/>
  <c r="Q1053" i="1"/>
  <c r="P1053" i="1"/>
  <c r="Q1052" i="1"/>
  <c r="P1052" i="1"/>
  <c r="Q1051" i="1"/>
  <c r="P1051" i="1"/>
  <c r="Q1050" i="1"/>
  <c r="P1050" i="1"/>
  <c r="Q1049" i="1"/>
  <c r="P1049" i="1"/>
  <c r="Q1048" i="1"/>
  <c r="P1048" i="1"/>
  <c r="Q1047" i="1"/>
  <c r="P1047" i="1"/>
  <c r="Q1046" i="1"/>
  <c r="P1046" i="1"/>
  <c r="Q1045" i="1"/>
  <c r="P1045" i="1"/>
  <c r="Q1044" i="1"/>
  <c r="P1044" i="1"/>
  <c r="Q1043" i="1"/>
  <c r="P1043" i="1"/>
  <c r="Q1042" i="1"/>
  <c r="P1042" i="1"/>
  <c r="Q1041" i="1"/>
  <c r="P1041" i="1"/>
  <c r="Q1040" i="1"/>
  <c r="P1040" i="1"/>
  <c r="Q1039" i="1"/>
  <c r="P1039" i="1"/>
  <c r="Q1038" i="1"/>
  <c r="P1038" i="1"/>
  <c r="Q1037" i="1"/>
  <c r="P1037" i="1"/>
  <c r="Q1036" i="1"/>
  <c r="P1036" i="1"/>
  <c r="Q1035" i="1"/>
  <c r="P1035" i="1"/>
  <c r="Q1034" i="1"/>
  <c r="P1034" i="1"/>
  <c r="Q1033" i="1"/>
  <c r="P1033" i="1"/>
  <c r="Q1032" i="1"/>
  <c r="P1032" i="1"/>
  <c r="Q1031" i="1"/>
  <c r="P1031" i="1"/>
  <c r="Q1030" i="1"/>
  <c r="P1030" i="1"/>
  <c r="Q1029" i="1"/>
  <c r="P1029" i="1"/>
  <c r="Q1028" i="1"/>
  <c r="P1028" i="1"/>
  <c r="Q1027" i="1"/>
  <c r="P1027" i="1"/>
  <c r="Q1026" i="1"/>
  <c r="P1026" i="1"/>
  <c r="Q1025" i="1"/>
  <c r="P1025" i="1"/>
  <c r="Q1024" i="1"/>
  <c r="P1024" i="1"/>
  <c r="Q1023" i="1"/>
  <c r="P1023" i="1"/>
  <c r="Q1022" i="1"/>
  <c r="P1022" i="1"/>
  <c r="Q1021" i="1"/>
  <c r="P1021" i="1"/>
  <c r="Q1020" i="1"/>
  <c r="P1020" i="1"/>
  <c r="Q1019" i="1"/>
  <c r="P1019" i="1"/>
  <c r="Q1018" i="1"/>
  <c r="P1018" i="1"/>
  <c r="Q1017" i="1"/>
  <c r="P1017" i="1"/>
  <c r="Q1016" i="1"/>
  <c r="P1016" i="1"/>
  <c r="Q1015" i="1"/>
  <c r="P1015" i="1"/>
  <c r="Q1014" i="1"/>
  <c r="P1014" i="1"/>
  <c r="Q1013" i="1"/>
  <c r="P1013" i="1"/>
  <c r="Q1012" i="1"/>
  <c r="P1012" i="1"/>
  <c r="Q1011" i="1"/>
  <c r="P1011" i="1"/>
  <c r="Q1010" i="1"/>
  <c r="P1010" i="1"/>
  <c r="Q1009" i="1"/>
  <c r="P1009" i="1"/>
  <c r="Q1008" i="1"/>
  <c r="P1008" i="1"/>
  <c r="Q1007" i="1"/>
  <c r="P1007" i="1"/>
  <c r="Q1006" i="1"/>
  <c r="P1006" i="1"/>
  <c r="Q1005" i="1"/>
  <c r="P1005" i="1"/>
  <c r="Q1004" i="1"/>
  <c r="P1004" i="1"/>
  <c r="Q1003" i="1"/>
  <c r="P1003" i="1"/>
  <c r="Q1002" i="1"/>
  <c r="P1002" i="1"/>
  <c r="Q1001" i="1"/>
  <c r="P1001" i="1"/>
  <c r="Q1000" i="1"/>
  <c r="P1000" i="1"/>
  <c r="Q999" i="1"/>
  <c r="P999" i="1"/>
  <c r="Q998" i="1"/>
  <c r="P998" i="1"/>
  <c r="Q997" i="1"/>
  <c r="P997" i="1"/>
  <c r="Q996" i="1"/>
  <c r="P996" i="1"/>
  <c r="Q995" i="1"/>
  <c r="P995" i="1"/>
  <c r="Q994" i="1"/>
  <c r="P994" i="1"/>
  <c r="Q993" i="1"/>
  <c r="P993" i="1"/>
  <c r="Q992" i="1"/>
  <c r="P992" i="1"/>
  <c r="Q991" i="1"/>
  <c r="P991" i="1"/>
  <c r="Q990" i="1"/>
  <c r="P990" i="1"/>
  <c r="Q989" i="1"/>
  <c r="P989" i="1"/>
  <c r="Q988" i="1"/>
  <c r="P988" i="1"/>
  <c r="Q987" i="1"/>
  <c r="P987" i="1"/>
  <c r="Q986" i="1"/>
  <c r="P986" i="1"/>
  <c r="Q985" i="1"/>
  <c r="P985" i="1"/>
  <c r="Q984" i="1"/>
  <c r="P984" i="1"/>
  <c r="Q983" i="1"/>
  <c r="P983" i="1"/>
  <c r="Q982" i="1"/>
  <c r="P982" i="1"/>
  <c r="Q981" i="1"/>
  <c r="P981" i="1"/>
  <c r="Q980" i="1"/>
  <c r="P980" i="1"/>
  <c r="Q979" i="1"/>
  <c r="P979" i="1"/>
  <c r="Q978" i="1"/>
  <c r="P978" i="1"/>
  <c r="Q977" i="1"/>
  <c r="P977" i="1"/>
  <c r="Q976" i="1"/>
  <c r="P976" i="1"/>
  <c r="Q975" i="1"/>
  <c r="P975" i="1"/>
  <c r="Q974" i="1"/>
  <c r="P974" i="1"/>
  <c r="Q973" i="1"/>
  <c r="P973" i="1"/>
  <c r="Q972" i="1"/>
  <c r="P972" i="1"/>
  <c r="Q971" i="1"/>
  <c r="P971" i="1"/>
  <c r="Q970" i="1"/>
  <c r="P970" i="1"/>
  <c r="Q969" i="1"/>
  <c r="P969" i="1"/>
  <c r="Q968" i="1"/>
  <c r="P968" i="1"/>
  <c r="Q967" i="1"/>
  <c r="P967" i="1"/>
  <c r="Q966" i="1"/>
  <c r="P966" i="1"/>
  <c r="Q965" i="1"/>
  <c r="P965" i="1"/>
  <c r="Q964" i="1"/>
  <c r="P964" i="1"/>
  <c r="Q963" i="1"/>
  <c r="P963" i="1"/>
  <c r="Q962" i="1"/>
  <c r="P962" i="1"/>
  <c r="Q961" i="1"/>
  <c r="P961" i="1"/>
  <c r="Q960" i="1"/>
  <c r="P960" i="1"/>
  <c r="Q959" i="1"/>
  <c r="P959" i="1"/>
  <c r="Q958" i="1"/>
  <c r="P958" i="1"/>
  <c r="Q957" i="1"/>
  <c r="P957" i="1"/>
  <c r="Q956" i="1"/>
  <c r="P956" i="1"/>
  <c r="Q955" i="1"/>
  <c r="P955" i="1"/>
  <c r="Q954" i="1"/>
  <c r="P954" i="1"/>
  <c r="Q953" i="1"/>
  <c r="P953" i="1"/>
  <c r="Q952" i="1"/>
  <c r="P952" i="1"/>
  <c r="Q951" i="1"/>
  <c r="P951" i="1"/>
  <c r="Q950" i="1"/>
  <c r="P950" i="1"/>
  <c r="Q949" i="1"/>
  <c r="P949" i="1"/>
  <c r="Q948" i="1"/>
  <c r="P948" i="1"/>
  <c r="Q947" i="1"/>
  <c r="P947" i="1"/>
  <c r="Q946" i="1"/>
  <c r="P946" i="1"/>
  <c r="Q945" i="1"/>
  <c r="P945" i="1"/>
  <c r="Q944" i="1"/>
  <c r="P944" i="1"/>
  <c r="Q943" i="1"/>
  <c r="P943" i="1"/>
  <c r="Q942" i="1"/>
  <c r="P942" i="1"/>
  <c r="Q941" i="1"/>
  <c r="P941" i="1"/>
  <c r="Q940" i="1"/>
  <c r="P940" i="1"/>
  <c r="Q939" i="1"/>
  <c r="P939" i="1"/>
  <c r="Q938" i="1"/>
  <c r="P938" i="1"/>
  <c r="Q937" i="1"/>
  <c r="P937" i="1"/>
  <c r="Q936" i="1"/>
  <c r="P936" i="1"/>
  <c r="Q935" i="1"/>
  <c r="P935" i="1"/>
  <c r="Q934" i="1"/>
  <c r="P934" i="1"/>
  <c r="Q933" i="1"/>
  <c r="P933" i="1"/>
  <c r="Q932" i="1"/>
  <c r="P932" i="1"/>
  <c r="Q931" i="1"/>
  <c r="P931" i="1"/>
  <c r="Q930" i="1"/>
  <c r="P930" i="1"/>
  <c r="Q929" i="1"/>
  <c r="P929" i="1"/>
  <c r="Q928" i="1"/>
  <c r="P928" i="1"/>
  <c r="Q927" i="1"/>
  <c r="P927" i="1"/>
  <c r="Q926" i="1"/>
  <c r="P926" i="1"/>
  <c r="Q925" i="1"/>
  <c r="P925" i="1"/>
  <c r="Q924" i="1"/>
  <c r="P924" i="1"/>
  <c r="Q923" i="1"/>
  <c r="P923" i="1"/>
  <c r="Q922" i="1"/>
  <c r="P922" i="1"/>
  <c r="Q921" i="1"/>
  <c r="P921" i="1"/>
  <c r="Q920" i="1"/>
  <c r="P920" i="1"/>
  <c r="Q919" i="1"/>
  <c r="P919" i="1"/>
  <c r="Q918" i="1"/>
  <c r="P918" i="1"/>
  <c r="Q917" i="1"/>
  <c r="P917" i="1"/>
  <c r="Q916" i="1"/>
  <c r="P916" i="1"/>
  <c r="Q915" i="1"/>
  <c r="P915" i="1"/>
  <c r="Q914" i="1"/>
  <c r="P914" i="1"/>
  <c r="Q913" i="1"/>
  <c r="P913" i="1"/>
  <c r="Q912" i="1"/>
  <c r="P912" i="1"/>
  <c r="Q911" i="1"/>
  <c r="P911" i="1"/>
  <c r="Q910" i="1"/>
  <c r="P910" i="1"/>
  <c r="Q909" i="1"/>
  <c r="P909" i="1"/>
  <c r="Q908" i="1"/>
  <c r="P908" i="1"/>
  <c r="Q907" i="1"/>
  <c r="P907" i="1"/>
  <c r="Q906" i="1"/>
  <c r="P906" i="1"/>
  <c r="Q905" i="1"/>
  <c r="P905" i="1"/>
  <c r="Q904" i="1"/>
  <c r="P904" i="1"/>
  <c r="Q903" i="1"/>
  <c r="P903" i="1"/>
  <c r="Q902" i="1"/>
  <c r="P902" i="1"/>
  <c r="Q901" i="1"/>
  <c r="P901" i="1"/>
  <c r="Q900" i="1"/>
  <c r="P900" i="1"/>
  <c r="Q899" i="1"/>
  <c r="P899" i="1"/>
  <c r="Q898" i="1"/>
  <c r="P898" i="1"/>
  <c r="Q897" i="1"/>
  <c r="P897" i="1"/>
  <c r="Q896" i="1"/>
  <c r="P896" i="1"/>
  <c r="Q895" i="1"/>
  <c r="P895" i="1"/>
  <c r="Q894" i="1"/>
  <c r="P894" i="1"/>
  <c r="Q893" i="1"/>
  <c r="P893" i="1"/>
  <c r="Q892" i="1"/>
  <c r="P892" i="1"/>
  <c r="Q891" i="1"/>
  <c r="P891" i="1"/>
  <c r="Q890" i="1"/>
  <c r="P890" i="1"/>
  <c r="Q889" i="1"/>
  <c r="P889" i="1"/>
  <c r="Q888" i="1"/>
  <c r="P888" i="1"/>
  <c r="Q887" i="1"/>
  <c r="P887" i="1"/>
  <c r="Q886" i="1"/>
  <c r="P886" i="1"/>
  <c r="Q885" i="1"/>
  <c r="P885" i="1"/>
  <c r="Q884" i="1"/>
  <c r="P884" i="1"/>
  <c r="Q883" i="1"/>
  <c r="P883" i="1"/>
  <c r="Q882" i="1"/>
  <c r="P882" i="1"/>
  <c r="Q881" i="1"/>
  <c r="P881" i="1"/>
  <c r="Q880" i="1"/>
  <c r="P880" i="1"/>
  <c r="Q879" i="1"/>
  <c r="P879" i="1"/>
  <c r="Q878" i="1"/>
  <c r="P878" i="1"/>
  <c r="Q877" i="1"/>
  <c r="P877" i="1"/>
  <c r="Q876" i="1"/>
  <c r="P876" i="1"/>
  <c r="Q875" i="1"/>
  <c r="P875" i="1"/>
  <c r="Q874" i="1"/>
  <c r="P874" i="1"/>
  <c r="Q873" i="1"/>
  <c r="P873" i="1"/>
  <c r="Q872" i="1"/>
  <c r="P872" i="1"/>
  <c r="Q871" i="1"/>
  <c r="P871" i="1"/>
  <c r="Q870" i="1"/>
  <c r="P870" i="1"/>
  <c r="Q869" i="1"/>
  <c r="P869" i="1"/>
  <c r="Q868" i="1"/>
  <c r="P868" i="1"/>
  <c r="Q867" i="1"/>
  <c r="P867" i="1"/>
  <c r="Q866" i="1"/>
  <c r="P866" i="1"/>
  <c r="Q865" i="1"/>
  <c r="P865" i="1"/>
  <c r="Q864" i="1"/>
  <c r="P864" i="1"/>
  <c r="Q863" i="1"/>
  <c r="P863" i="1"/>
  <c r="Q862" i="1"/>
  <c r="P862" i="1"/>
  <c r="Q861" i="1"/>
  <c r="P861" i="1"/>
  <c r="Q860" i="1"/>
  <c r="P860" i="1"/>
  <c r="Q859" i="1"/>
  <c r="P859" i="1"/>
  <c r="Q858" i="1"/>
  <c r="P858" i="1"/>
  <c r="Q857" i="1"/>
  <c r="P857" i="1"/>
  <c r="Q856" i="1"/>
  <c r="P856" i="1"/>
  <c r="Q855" i="1"/>
  <c r="P855" i="1"/>
  <c r="Q854" i="1"/>
  <c r="P854" i="1"/>
  <c r="Q853" i="1"/>
  <c r="P853" i="1"/>
  <c r="Q852" i="1"/>
  <c r="P852" i="1"/>
  <c r="Q851" i="1"/>
  <c r="P851" i="1"/>
  <c r="Q850" i="1"/>
  <c r="P850" i="1"/>
  <c r="Q849" i="1"/>
  <c r="P849" i="1"/>
  <c r="Q848" i="1"/>
  <c r="P848" i="1"/>
  <c r="Q847" i="1"/>
  <c r="P847" i="1"/>
  <c r="Q846" i="1"/>
  <c r="P846" i="1"/>
  <c r="Q845" i="1"/>
  <c r="P845" i="1"/>
  <c r="Q844" i="1"/>
  <c r="P844" i="1"/>
  <c r="Q843" i="1"/>
  <c r="P843" i="1"/>
  <c r="Q842" i="1"/>
  <c r="P842" i="1"/>
  <c r="Q841" i="1"/>
  <c r="P841" i="1"/>
  <c r="Q840" i="1"/>
  <c r="P840" i="1"/>
  <c r="Q839" i="1"/>
  <c r="P839" i="1"/>
  <c r="Q838" i="1"/>
  <c r="P838" i="1"/>
  <c r="Q837" i="1"/>
  <c r="P837" i="1"/>
  <c r="Q836" i="1"/>
  <c r="P836" i="1"/>
  <c r="Q835" i="1"/>
  <c r="P835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Q827" i="1"/>
  <c r="P827" i="1"/>
  <c r="Q826" i="1"/>
  <c r="P826" i="1"/>
  <c r="Q825" i="1"/>
  <c r="P825" i="1"/>
  <c r="Q824" i="1"/>
  <c r="P824" i="1"/>
  <c r="Q823" i="1"/>
  <c r="P823" i="1"/>
  <c r="Q822" i="1"/>
  <c r="P822" i="1"/>
  <c r="Q821" i="1"/>
  <c r="P821" i="1"/>
  <c r="Q820" i="1"/>
  <c r="P820" i="1"/>
  <c r="Q819" i="1"/>
  <c r="P819" i="1"/>
  <c r="Q818" i="1"/>
  <c r="P818" i="1"/>
  <c r="Q817" i="1"/>
  <c r="P817" i="1"/>
  <c r="Q816" i="1"/>
  <c r="P816" i="1"/>
  <c r="Q815" i="1"/>
  <c r="P815" i="1"/>
  <c r="Q814" i="1"/>
  <c r="P814" i="1"/>
  <c r="Q813" i="1"/>
  <c r="P813" i="1"/>
  <c r="Q812" i="1"/>
  <c r="P812" i="1"/>
  <c r="Q811" i="1"/>
  <c r="P811" i="1"/>
  <c r="Q810" i="1"/>
  <c r="P810" i="1"/>
  <c r="Q809" i="1"/>
  <c r="P809" i="1"/>
  <c r="Q808" i="1"/>
  <c r="P808" i="1"/>
  <c r="Q807" i="1"/>
  <c r="P807" i="1"/>
  <c r="Q806" i="1"/>
  <c r="P806" i="1"/>
  <c r="Q805" i="1"/>
  <c r="P805" i="1"/>
  <c r="Q804" i="1"/>
  <c r="P804" i="1"/>
  <c r="Q803" i="1"/>
  <c r="P803" i="1"/>
  <c r="Q802" i="1"/>
  <c r="P802" i="1"/>
  <c r="Q801" i="1"/>
  <c r="P801" i="1"/>
  <c r="Q800" i="1"/>
  <c r="P800" i="1"/>
  <c r="Q799" i="1"/>
  <c r="P799" i="1"/>
  <c r="Q798" i="1"/>
  <c r="P798" i="1"/>
  <c r="Q797" i="1"/>
  <c r="P797" i="1"/>
  <c r="Q796" i="1"/>
  <c r="P796" i="1"/>
  <c r="Q795" i="1"/>
  <c r="P795" i="1"/>
  <c r="Q794" i="1"/>
  <c r="P794" i="1"/>
  <c r="Q793" i="1"/>
  <c r="P793" i="1"/>
  <c r="Q792" i="1"/>
  <c r="P792" i="1"/>
  <c r="Q791" i="1"/>
  <c r="P791" i="1"/>
  <c r="Q790" i="1"/>
  <c r="P790" i="1"/>
  <c r="Q789" i="1"/>
  <c r="P789" i="1"/>
  <c r="Q788" i="1"/>
  <c r="P788" i="1"/>
  <c r="Q787" i="1"/>
  <c r="P787" i="1"/>
  <c r="Q786" i="1"/>
  <c r="P786" i="1"/>
  <c r="Q785" i="1"/>
  <c r="P785" i="1"/>
  <c r="Q784" i="1"/>
  <c r="P784" i="1"/>
  <c r="Q783" i="1"/>
  <c r="P783" i="1"/>
  <c r="Q782" i="1"/>
  <c r="P782" i="1"/>
  <c r="Q781" i="1"/>
  <c r="P781" i="1"/>
  <c r="Q780" i="1"/>
  <c r="P780" i="1"/>
  <c r="Q779" i="1"/>
  <c r="P779" i="1"/>
  <c r="Q778" i="1"/>
  <c r="P778" i="1"/>
  <c r="Q777" i="1"/>
  <c r="P777" i="1"/>
  <c r="Q776" i="1"/>
  <c r="P776" i="1"/>
  <c r="Q775" i="1"/>
  <c r="P775" i="1"/>
  <c r="Q774" i="1"/>
  <c r="P774" i="1"/>
  <c r="Q773" i="1"/>
  <c r="P773" i="1"/>
  <c r="Q772" i="1"/>
  <c r="P772" i="1"/>
  <c r="Q771" i="1"/>
  <c r="P771" i="1"/>
  <c r="Q770" i="1"/>
  <c r="P770" i="1"/>
  <c r="Q769" i="1"/>
  <c r="P769" i="1"/>
  <c r="Q768" i="1"/>
  <c r="P768" i="1"/>
  <c r="Q767" i="1"/>
  <c r="P767" i="1"/>
  <c r="Q766" i="1"/>
  <c r="P766" i="1"/>
  <c r="Q765" i="1"/>
  <c r="P765" i="1"/>
  <c r="Q764" i="1"/>
  <c r="P764" i="1"/>
  <c r="Q763" i="1"/>
  <c r="P763" i="1"/>
  <c r="Q762" i="1"/>
  <c r="P762" i="1"/>
  <c r="Q761" i="1"/>
  <c r="P761" i="1"/>
  <c r="Q760" i="1"/>
  <c r="P760" i="1"/>
  <c r="Q759" i="1"/>
  <c r="P759" i="1"/>
  <c r="Q758" i="1"/>
  <c r="P758" i="1"/>
  <c r="Q757" i="1"/>
  <c r="P757" i="1"/>
  <c r="Q756" i="1"/>
  <c r="P756" i="1"/>
  <c r="Q755" i="1"/>
  <c r="P755" i="1"/>
  <c r="Q754" i="1"/>
  <c r="P754" i="1"/>
  <c r="Q753" i="1"/>
  <c r="P753" i="1"/>
  <c r="Q752" i="1"/>
  <c r="P752" i="1"/>
  <c r="Q751" i="1"/>
  <c r="P751" i="1"/>
  <c r="Q750" i="1"/>
  <c r="P750" i="1"/>
  <c r="Q749" i="1"/>
  <c r="P749" i="1"/>
  <c r="Q748" i="1"/>
  <c r="P748" i="1"/>
  <c r="Q747" i="1"/>
  <c r="P747" i="1"/>
  <c r="Q746" i="1"/>
  <c r="P746" i="1"/>
  <c r="Q745" i="1"/>
  <c r="P745" i="1"/>
  <c r="Q744" i="1"/>
  <c r="P744" i="1"/>
  <c r="Q743" i="1"/>
  <c r="P743" i="1"/>
  <c r="Q742" i="1"/>
  <c r="P742" i="1"/>
  <c r="Q741" i="1"/>
  <c r="P741" i="1"/>
  <c r="Q740" i="1"/>
  <c r="P740" i="1"/>
  <c r="Q739" i="1"/>
  <c r="P739" i="1"/>
  <c r="Q738" i="1"/>
  <c r="P738" i="1"/>
  <c r="Q737" i="1"/>
  <c r="P737" i="1"/>
  <c r="Q736" i="1"/>
  <c r="P736" i="1"/>
  <c r="Q735" i="1"/>
  <c r="P735" i="1"/>
  <c r="Q734" i="1"/>
  <c r="P734" i="1"/>
  <c r="Q733" i="1"/>
  <c r="P733" i="1"/>
  <c r="Q732" i="1"/>
  <c r="P732" i="1"/>
  <c r="Q731" i="1"/>
  <c r="P731" i="1"/>
  <c r="Q730" i="1"/>
  <c r="P730" i="1"/>
  <c r="Q729" i="1"/>
  <c r="P729" i="1"/>
  <c r="Q728" i="1"/>
  <c r="P728" i="1"/>
  <c r="Q727" i="1"/>
  <c r="P727" i="1"/>
  <c r="Q726" i="1"/>
  <c r="P726" i="1"/>
  <c r="Q725" i="1"/>
  <c r="P725" i="1"/>
  <c r="Q724" i="1"/>
  <c r="P724" i="1"/>
  <c r="Q723" i="1"/>
  <c r="P723" i="1"/>
  <c r="Q722" i="1"/>
  <c r="P722" i="1"/>
  <c r="Q721" i="1"/>
  <c r="P721" i="1"/>
  <c r="Q720" i="1"/>
  <c r="P720" i="1"/>
  <c r="Q719" i="1"/>
  <c r="P719" i="1"/>
  <c r="Q718" i="1"/>
  <c r="P718" i="1"/>
  <c r="Q717" i="1"/>
  <c r="P717" i="1"/>
  <c r="Q716" i="1"/>
  <c r="P716" i="1"/>
  <c r="Q715" i="1"/>
  <c r="P715" i="1"/>
  <c r="Q714" i="1"/>
  <c r="P714" i="1"/>
  <c r="Q713" i="1"/>
  <c r="P713" i="1"/>
  <c r="Q712" i="1"/>
  <c r="P712" i="1"/>
  <c r="Q711" i="1"/>
  <c r="P711" i="1"/>
  <c r="Q710" i="1"/>
  <c r="P710" i="1"/>
  <c r="Q709" i="1"/>
  <c r="P709" i="1"/>
  <c r="Q708" i="1"/>
  <c r="P708" i="1"/>
  <c r="Q707" i="1"/>
  <c r="P707" i="1"/>
  <c r="Q706" i="1"/>
  <c r="P706" i="1"/>
  <c r="Q705" i="1"/>
  <c r="P705" i="1"/>
  <c r="Q704" i="1"/>
  <c r="P704" i="1"/>
  <c r="Q703" i="1"/>
  <c r="P703" i="1"/>
  <c r="Q702" i="1"/>
  <c r="P702" i="1"/>
  <c r="Q701" i="1"/>
  <c r="P701" i="1"/>
  <c r="Q700" i="1"/>
  <c r="P700" i="1"/>
  <c r="Q699" i="1"/>
  <c r="P699" i="1"/>
  <c r="Q698" i="1"/>
  <c r="P698" i="1"/>
  <c r="Q697" i="1"/>
  <c r="P697" i="1"/>
  <c r="Q696" i="1"/>
  <c r="P696" i="1"/>
  <c r="Q695" i="1"/>
  <c r="P695" i="1"/>
  <c r="Q694" i="1"/>
  <c r="P694" i="1"/>
  <c r="Q693" i="1"/>
  <c r="P693" i="1"/>
  <c r="Q692" i="1"/>
  <c r="P692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85" i="1"/>
  <c r="P685" i="1"/>
  <c r="Q684" i="1"/>
  <c r="P684" i="1"/>
  <c r="Q683" i="1"/>
  <c r="P683" i="1"/>
  <c r="Q682" i="1"/>
  <c r="P682" i="1"/>
  <c r="Q681" i="1"/>
  <c r="P681" i="1"/>
  <c r="Q680" i="1"/>
  <c r="P680" i="1"/>
  <c r="Q679" i="1"/>
  <c r="P679" i="1"/>
  <c r="Q678" i="1"/>
  <c r="P678" i="1"/>
  <c r="Q677" i="1"/>
  <c r="P677" i="1"/>
  <c r="Q676" i="1"/>
  <c r="P676" i="1"/>
  <c r="Q675" i="1"/>
  <c r="P675" i="1"/>
  <c r="Q674" i="1"/>
  <c r="P674" i="1"/>
  <c r="Q673" i="1"/>
  <c r="P673" i="1"/>
  <c r="Q672" i="1"/>
  <c r="P672" i="1"/>
  <c r="Q671" i="1"/>
  <c r="P671" i="1"/>
  <c r="Q670" i="1"/>
  <c r="P670" i="1"/>
  <c r="Q669" i="1"/>
  <c r="P669" i="1"/>
  <c r="Q668" i="1"/>
  <c r="P668" i="1"/>
  <c r="Q667" i="1"/>
  <c r="P667" i="1"/>
  <c r="Q666" i="1"/>
  <c r="P666" i="1"/>
  <c r="Q665" i="1"/>
  <c r="P665" i="1"/>
  <c r="Q664" i="1"/>
  <c r="P664" i="1"/>
  <c r="Q663" i="1"/>
  <c r="P663" i="1"/>
  <c r="Q662" i="1"/>
  <c r="P662" i="1"/>
  <c r="Q661" i="1"/>
  <c r="P661" i="1"/>
  <c r="Q660" i="1"/>
  <c r="P660" i="1"/>
  <c r="Q659" i="1"/>
  <c r="P659" i="1"/>
  <c r="Q658" i="1"/>
  <c r="P658" i="1"/>
  <c r="Q657" i="1"/>
  <c r="P657" i="1"/>
  <c r="Q656" i="1"/>
  <c r="P656" i="1"/>
  <c r="Q655" i="1"/>
  <c r="P655" i="1"/>
  <c r="Q654" i="1"/>
  <c r="P654" i="1"/>
  <c r="Q653" i="1"/>
  <c r="P653" i="1"/>
  <c r="Q652" i="1"/>
  <c r="P652" i="1"/>
  <c r="Q651" i="1"/>
  <c r="P651" i="1"/>
  <c r="Q650" i="1"/>
  <c r="P650" i="1"/>
  <c r="Q649" i="1"/>
  <c r="P649" i="1"/>
  <c r="Q648" i="1"/>
  <c r="P648" i="1"/>
  <c r="Q647" i="1"/>
  <c r="P647" i="1"/>
  <c r="Q646" i="1"/>
  <c r="P646" i="1"/>
  <c r="Q645" i="1"/>
  <c r="P645" i="1"/>
  <c r="Q644" i="1"/>
  <c r="P644" i="1"/>
  <c r="Q643" i="1"/>
  <c r="P643" i="1"/>
  <c r="Q642" i="1"/>
  <c r="P642" i="1"/>
  <c r="Q641" i="1"/>
  <c r="P641" i="1"/>
  <c r="Q640" i="1"/>
  <c r="P640" i="1"/>
  <c r="Q639" i="1"/>
  <c r="P639" i="1"/>
  <c r="Q638" i="1"/>
  <c r="P638" i="1"/>
  <c r="Q637" i="1"/>
  <c r="P637" i="1"/>
  <c r="Q636" i="1"/>
  <c r="P636" i="1"/>
  <c r="Q635" i="1"/>
  <c r="P635" i="1"/>
  <c r="Q634" i="1"/>
  <c r="P634" i="1"/>
  <c r="Q633" i="1"/>
  <c r="P633" i="1"/>
  <c r="Q632" i="1"/>
  <c r="P632" i="1"/>
  <c r="Q631" i="1"/>
  <c r="P631" i="1"/>
  <c r="Q630" i="1"/>
  <c r="P630" i="1"/>
  <c r="Q629" i="1"/>
  <c r="P629" i="1"/>
  <c r="Q628" i="1"/>
  <c r="P628" i="1"/>
  <c r="Q627" i="1"/>
  <c r="P627" i="1"/>
  <c r="Q626" i="1"/>
  <c r="P626" i="1"/>
  <c r="Q625" i="1"/>
  <c r="P625" i="1"/>
  <c r="Q624" i="1"/>
  <c r="P624" i="1"/>
  <c r="Q623" i="1"/>
  <c r="P623" i="1"/>
  <c r="Q622" i="1"/>
  <c r="P622" i="1"/>
  <c r="Q621" i="1"/>
  <c r="P621" i="1"/>
  <c r="Q620" i="1"/>
  <c r="P620" i="1"/>
  <c r="Q619" i="1"/>
  <c r="P619" i="1"/>
  <c r="Q618" i="1"/>
  <c r="P618" i="1"/>
  <c r="Q617" i="1"/>
  <c r="P617" i="1"/>
  <c r="Q616" i="1"/>
  <c r="P616" i="1"/>
  <c r="Q615" i="1"/>
  <c r="P615" i="1"/>
  <c r="Q614" i="1"/>
  <c r="P614" i="1"/>
  <c r="Q613" i="1"/>
  <c r="P613" i="1"/>
  <c r="Q612" i="1"/>
  <c r="P612" i="1"/>
  <c r="Q611" i="1"/>
  <c r="P611" i="1"/>
  <c r="Q610" i="1"/>
  <c r="P610" i="1"/>
  <c r="Q609" i="1"/>
  <c r="P609" i="1"/>
  <c r="Q608" i="1"/>
  <c r="P608" i="1"/>
  <c r="Q607" i="1"/>
  <c r="P607" i="1"/>
  <c r="Q606" i="1"/>
  <c r="P606" i="1"/>
  <c r="Q605" i="1"/>
  <c r="P605" i="1"/>
  <c r="Q604" i="1"/>
  <c r="P604" i="1"/>
  <c r="Q603" i="1"/>
  <c r="P603" i="1"/>
  <c r="Q602" i="1"/>
  <c r="P602" i="1"/>
  <c r="Q601" i="1"/>
  <c r="P601" i="1"/>
  <c r="Q600" i="1"/>
  <c r="P600" i="1"/>
  <c r="Q599" i="1"/>
  <c r="P599" i="1"/>
  <c r="Q598" i="1"/>
  <c r="P598" i="1"/>
  <c r="Q597" i="1"/>
  <c r="P597" i="1"/>
  <c r="Q596" i="1"/>
  <c r="P596" i="1"/>
  <c r="Q595" i="1"/>
  <c r="P595" i="1"/>
  <c r="Q594" i="1"/>
  <c r="P594" i="1"/>
  <c r="Q593" i="1"/>
  <c r="P593" i="1"/>
  <c r="Q592" i="1"/>
  <c r="P592" i="1"/>
  <c r="Q591" i="1"/>
  <c r="P591" i="1"/>
  <c r="Q590" i="1"/>
  <c r="P590" i="1"/>
  <c r="Q589" i="1"/>
  <c r="P589" i="1"/>
  <c r="Q588" i="1"/>
  <c r="P588" i="1"/>
  <c r="Q587" i="1"/>
  <c r="P587" i="1"/>
  <c r="Q586" i="1"/>
  <c r="P586" i="1"/>
  <c r="Q585" i="1"/>
  <c r="P585" i="1"/>
  <c r="Q584" i="1"/>
  <c r="P584" i="1"/>
  <c r="Q583" i="1"/>
  <c r="P583" i="1"/>
  <c r="Q582" i="1"/>
  <c r="P582" i="1"/>
  <c r="Q581" i="1"/>
  <c r="P581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74" i="1"/>
  <c r="P574" i="1"/>
  <c r="Q573" i="1"/>
  <c r="P573" i="1"/>
  <c r="Q572" i="1"/>
  <c r="P572" i="1"/>
  <c r="Q571" i="1"/>
  <c r="P571" i="1"/>
  <c r="Q570" i="1"/>
  <c r="P570" i="1"/>
  <c r="Q569" i="1"/>
  <c r="P569" i="1"/>
  <c r="Q568" i="1"/>
  <c r="P568" i="1"/>
  <c r="Q567" i="1"/>
  <c r="P567" i="1"/>
  <c r="Q566" i="1"/>
  <c r="P566" i="1"/>
  <c r="Q565" i="1"/>
  <c r="P565" i="1"/>
  <c r="Q564" i="1"/>
  <c r="P564" i="1"/>
  <c r="Q563" i="1"/>
  <c r="P563" i="1"/>
  <c r="Q562" i="1"/>
  <c r="P562" i="1"/>
  <c r="Q561" i="1"/>
  <c r="P561" i="1"/>
  <c r="Q560" i="1"/>
  <c r="P560" i="1"/>
  <c r="Q559" i="1"/>
  <c r="P559" i="1"/>
  <c r="Q558" i="1"/>
  <c r="P558" i="1"/>
  <c r="Q557" i="1"/>
  <c r="P557" i="1"/>
  <c r="Q556" i="1"/>
  <c r="P556" i="1"/>
  <c r="Q555" i="1"/>
  <c r="P555" i="1"/>
  <c r="Q554" i="1"/>
  <c r="P554" i="1"/>
  <c r="Q553" i="1"/>
  <c r="P553" i="1"/>
  <c r="Q552" i="1"/>
  <c r="P552" i="1"/>
  <c r="Q551" i="1"/>
  <c r="P551" i="1"/>
  <c r="Q550" i="1"/>
  <c r="P550" i="1"/>
  <c r="Q549" i="1"/>
  <c r="P549" i="1"/>
  <c r="Q548" i="1"/>
  <c r="P548" i="1"/>
  <c r="Q547" i="1"/>
  <c r="P547" i="1"/>
  <c r="Q546" i="1"/>
  <c r="P546" i="1"/>
  <c r="Q545" i="1"/>
  <c r="P545" i="1"/>
  <c r="Q544" i="1"/>
  <c r="P544" i="1"/>
  <c r="Q543" i="1"/>
  <c r="P543" i="1"/>
  <c r="Q542" i="1"/>
  <c r="P542" i="1"/>
  <c r="Q541" i="1"/>
  <c r="P541" i="1"/>
  <c r="Q540" i="1"/>
  <c r="P540" i="1"/>
  <c r="Q539" i="1"/>
  <c r="P539" i="1"/>
  <c r="Q538" i="1"/>
  <c r="P538" i="1"/>
  <c r="Q537" i="1"/>
  <c r="P537" i="1"/>
  <c r="Q536" i="1"/>
  <c r="P536" i="1"/>
  <c r="Q535" i="1"/>
  <c r="P535" i="1"/>
  <c r="Q534" i="1"/>
  <c r="P534" i="1"/>
  <c r="Q533" i="1"/>
  <c r="P533" i="1"/>
  <c r="Q532" i="1"/>
  <c r="P532" i="1"/>
  <c r="Q531" i="1"/>
  <c r="P531" i="1"/>
  <c r="Q530" i="1"/>
  <c r="P530" i="1"/>
  <c r="Q529" i="1"/>
  <c r="P529" i="1"/>
  <c r="Q528" i="1"/>
  <c r="P528" i="1"/>
  <c r="Q527" i="1"/>
  <c r="P527" i="1"/>
  <c r="Q526" i="1"/>
  <c r="P526" i="1"/>
  <c r="Q525" i="1"/>
  <c r="P525" i="1"/>
  <c r="Q524" i="1"/>
  <c r="P524" i="1"/>
  <c r="Q523" i="1"/>
  <c r="P523" i="1"/>
  <c r="Q522" i="1"/>
  <c r="P522" i="1"/>
  <c r="Q521" i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Q513" i="1"/>
  <c r="P513" i="1"/>
  <c r="Q512" i="1"/>
  <c r="P512" i="1"/>
  <c r="Q511" i="1"/>
  <c r="P511" i="1"/>
  <c r="Q510" i="1"/>
  <c r="P510" i="1"/>
  <c r="Q509" i="1"/>
  <c r="P509" i="1"/>
  <c r="Q508" i="1"/>
  <c r="P508" i="1"/>
  <c r="Q507" i="1"/>
  <c r="P507" i="1"/>
  <c r="Q506" i="1"/>
  <c r="P506" i="1"/>
  <c r="Q505" i="1"/>
  <c r="P505" i="1"/>
  <c r="Q504" i="1"/>
  <c r="P504" i="1"/>
  <c r="Q503" i="1"/>
  <c r="P503" i="1"/>
  <c r="Q502" i="1"/>
  <c r="P502" i="1"/>
  <c r="Q501" i="1"/>
  <c r="P501" i="1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R460" i="1" s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R161" i="1" s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T2" i="1"/>
  <c r="S2" i="1"/>
  <c r="P2" i="1"/>
  <c r="Q3" i="1"/>
  <c r="R3" i="1" s="1"/>
  <c r="V3" i="1" s="1"/>
  <c r="Q2" i="1"/>
  <c r="R1911" i="1" l="1"/>
  <c r="U1911" i="1" s="1"/>
  <c r="R1910" i="1"/>
  <c r="U1910" i="1" s="1"/>
  <c r="R1909" i="1"/>
  <c r="U1909" i="1" s="1"/>
  <c r="U1908" i="1"/>
  <c r="R1908" i="1"/>
  <c r="R1907" i="1"/>
  <c r="U1907" i="1" s="1"/>
  <c r="R1906" i="1"/>
  <c r="U1906" i="1" s="1"/>
  <c r="R1905" i="1"/>
  <c r="U1905" i="1" s="1"/>
  <c r="R1904" i="1"/>
  <c r="U1904" i="1" s="1"/>
  <c r="R1903" i="1"/>
  <c r="U1903" i="1" s="1"/>
  <c r="R1902" i="1"/>
  <c r="U1902" i="1" s="1"/>
  <c r="R1901" i="1"/>
  <c r="U1901" i="1" s="1"/>
  <c r="R1900" i="1"/>
  <c r="U1900" i="1" s="1"/>
  <c r="R1899" i="1"/>
  <c r="U1899" i="1" s="1"/>
  <c r="R1898" i="1"/>
  <c r="U1898" i="1" s="1"/>
  <c r="R1897" i="1"/>
  <c r="U1897" i="1" s="1"/>
  <c r="U1896" i="1"/>
  <c r="R1896" i="1"/>
  <c r="R1895" i="1"/>
  <c r="U1895" i="1" s="1"/>
  <c r="R1894" i="1"/>
  <c r="U1894" i="1" s="1"/>
  <c r="R1893" i="1"/>
  <c r="U1893" i="1" s="1"/>
  <c r="R1892" i="1"/>
  <c r="U1892" i="1" s="1"/>
  <c r="U1891" i="1"/>
  <c r="R1891" i="1"/>
  <c r="R1890" i="1"/>
  <c r="U1890" i="1" s="1"/>
  <c r="R1889" i="1"/>
  <c r="U1889" i="1" s="1"/>
  <c r="U1888" i="1"/>
  <c r="R1888" i="1"/>
  <c r="R1887" i="1"/>
  <c r="U1887" i="1" s="1"/>
  <c r="R1886" i="1"/>
  <c r="U1886" i="1" s="1"/>
  <c r="R1885" i="1"/>
  <c r="U1885" i="1" s="1"/>
  <c r="R1884" i="1"/>
  <c r="U1884" i="1" s="1"/>
  <c r="R1883" i="1"/>
  <c r="U1883" i="1" s="1"/>
  <c r="R1882" i="1"/>
  <c r="U1882" i="1" s="1"/>
  <c r="R1881" i="1"/>
  <c r="U1881" i="1" s="1"/>
  <c r="R1880" i="1"/>
  <c r="U1880" i="1" s="1"/>
  <c r="U1879" i="1"/>
  <c r="R1879" i="1"/>
  <c r="R1878" i="1"/>
  <c r="U1878" i="1" s="1"/>
  <c r="R1877" i="1"/>
  <c r="U1877" i="1" s="1"/>
  <c r="R1876" i="1"/>
  <c r="U1876" i="1" s="1"/>
  <c r="R1875" i="1"/>
  <c r="U1875" i="1" s="1"/>
  <c r="R1874" i="1"/>
  <c r="U1874" i="1" s="1"/>
  <c r="R1873" i="1"/>
  <c r="U1873" i="1" s="1"/>
  <c r="R1872" i="1"/>
  <c r="U1872" i="1" s="1"/>
  <c r="R1871" i="1"/>
  <c r="U1871" i="1" s="1"/>
  <c r="R1870" i="1"/>
  <c r="U1870" i="1" s="1"/>
  <c r="R1869" i="1"/>
  <c r="U1869" i="1" s="1"/>
  <c r="R1868" i="1"/>
  <c r="U1868" i="1" s="1"/>
  <c r="R1867" i="1"/>
  <c r="U1867" i="1" s="1"/>
  <c r="R1866" i="1"/>
  <c r="U1866" i="1" s="1"/>
  <c r="R1865" i="1"/>
  <c r="U1865" i="1" s="1"/>
  <c r="R1864" i="1"/>
  <c r="U1864" i="1" s="1"/>
  <c r="R1863" i="1"/>
  <c r="U1863" i="1" s="1"/>
  <c r="R1862" i="1"/>
  <c r="U1862" i="1" s="1"/>
  <c r="R1861" i="1"/>
  <c r="U1861" i="1" s="1"/>
  <c r="R1860" i="1"/>
  <c r="U1860" i="1" s="1"/>
  <c r="R1859" i="1"/>
  <c r="U1859" i="1" s="1"/>
  <c r="R1858" i="1"/>
  <c r="U1858" i="1" s="1"/>
  <c r="R1857" i="1"/>
  <c r="U1857" i="1" s="1"/>
  <c r="R1856" i="1"/>
  <c r="U1856" i="1" s="1"/>
  <c r="R1855" i="1"/>
  <c r="U1855" i="1" s="1"/>
  <c r="R1854" i="1"/>
  <c r="U1854" i="1" s="1"/>
  <c r="R1853" i="1"/>
  <c r="U1853" i="1" s="1"/>
  <c r="R1852" i="1"/>
  <c r="U1852" i="1" s="1"/>
  <c r="R1851" i="1"/>
  <c r="U1851" i="1" s="1"/>
  <c r="R1850" i="1"/>
  <c r="U1850" i="1" s="1"/>
  <c r="R1849" i="1"/>
  <c r="U1849" i="1" s="1"/>
  <c r="R1848" i="1"/>
  <c r="U1848" i="1" s="1"/>
  <c r="R1847" i="1"/>
  <c r="U1847" i="1" s="1"/>
  <c r="R1846" i="1"/>
  <c r="U1846" i="1" s="1"/>
  <c r="R1845" i="1"/>
  <c r="U1845" i="1" s="1"/>
  <c r="R1844" i="1"/>
  <c r="U1844" i="1" s="1"/>
  <c r="R1843" i="1"/>
  <c r="U1843" i="1" s="1"/>
  <c r="R1842" i="1"/>
  <c r="U1842" i="1" s="1"/>
  <c r="R1841" i="1"/>
  <c r="U1841" i="1" s="1"/>
  <c r="R1840" i="1"/>
  <c r="U1840" i="1" s="1"/>
  <c r="R1839" i="1"/>
  <c r="U1839" i="1" s="1"/>
  <c r="R1838" i="1"/>
  <c r="U1838" i="1" s="1"/>
  <c r="R1837" i="1"/>
  <c r="U1837" i="1" s="1"/>
  <c r="R1836" i="1"/>
  <c r="U1836" i="1" s="1"/>
  <c r="R1835" i="1"/>
  <c r="U1835" i="1" s="1"/>
  <c r="R1834" i="1"/>
  <c r="U1834" i="1" s="1"/>
  <c r="R1833" i="1"/>
  <c r="U1833" i="1" s="1"/>
  <c r="R1832" i="1"/>
  <c r="U1832" i="1" s="1"/>
  <c r="R1831" i="1"/>
  <c r="U1831" i="1" s="1"/>
  <c r="R1830" i="1"/>
  <c r="U1830" i="1" s="1"/>
  <c r="R1829" i="1"/>
  <c r="U1829" i="1" s="1"/>
  <c r="R1828" i="1"/>
  <c r="U1828" i="1" s="1"/>
  <c r="R1827" i="1"/>
  <c r="U1827" i="1" s="1"/>
  <c r="R1826" i="1"/>
  <c r="U1826" i="1" s="1"/>
  <c r="R1825" i="1"/>
  <c r="U1825" i="1" s="1"/>
  <c r="R1824" i="1"/>
  <c r="U1824" i="1" s="1"/>
  <c r="R1823" i="1"/>
  <c r="U1823" i="1" s="1"/>
  <c r="R1822" i="1"/>
  <c r="U1822" i="1" s="1"/>
  <c r="R1821" i="1"/>
  <c r="U1821" i="1" s="1"/>
  <c r="R1820" i="1"/>
  <c r="U1820" i="1" s="1"/>
  <c r="R1819" i="1"/>
  <c r="U1819" i="1" s="1"/>
  <c r="R1818" i="1"/>
  <c r="U1818" i="1" s="1"/>
  <c r="R1817" i="1"/>
  <c r="U1817" i="1" s="1"/>
  <c r="R1816" i="1"/>
  <c r="U1816" i="1" s="1"/>
  <c r="R1815" i="1"/>
  <c r="U1815" i="1" s="1"/>
  <c r="R1814" i="1"/>
  <c r="U1814" i="1" s="1"/>
  <c r="R1813" i="1"/>
  <c r="U1813" i="1" s="1"/>
  <c r="R1812" i="1"/>
  <c r="U1812" i="1" s="1"/>
  <c r="R1811" i="1"/>
  <c r="U1811" i="1" s="1"/>
  <c r="R1810" i="1"/>
  <c r="U1810" i="1" s="1"/>
  <c r="R1809" i="1"/>
  <c r="U1809" i="1" s="1"/>
  <c r="R1808" i="1"/>
  <c r="U1808" i="1" s="1"/>
  <c r="R1807" i="1"/>
  <c r="U1807" i="1" s="1"/>
  <c r="R1806" i="1"/>
  <c r="U1806" i="1" s="1"/>
  <c r="R1805" i="1"/>
  <c r="U1805" i="1" s="1"/>
  <c r="R1804" i="1"/>
  <c r="U1804" i="1" s="1"/>
  <c r="R1803" i="1"/>
  <c r="U1803" i="1" s="1"/>
  <c r="R1802" i="1"/>
  <c r="U1802" i="1" s="1"/>
  <c r="R1801" i="1"/>
  <c r="U1801" i="1" s="1"/>
  <c r="R1800" i="1"/>
  <c r="U1800" i="1" s="1"/>
  <c r="R1799" i="1"/>
  <c r="U1799" i="1" s="1"/>
  <c r="R1798" i="1"/>
  <c r="U1798" i="1" s="1"/>
  <c r="R1797" i="1"/>
  <c r="U1797" i="1" s="1"/>
  <c r="R1796" i="1"/>
  <c r="U1796" i="1" s="1"/>
  <c r="R1795" i="1"/>
  <c r="U1795" i="1" s="1"/>
  <c r="R1794" i="1"/>
  <c r="U1794" i="1" s="1"/>
  <c r="R1793" i="1"/>
  <c r="U1793" i="1" s="1"/>
  <c r="R1792" i="1"/>
  <c r="U1792" i="1" s="1"/>
  <c r="R1791" i="1"/>
  <c r="U1791" i="1" s="1"/>
  <c r="R1790" i="1"/>
  <c r="U1790" i="1" s="1"/>
  <c r="R1789" i="1"/>
  <c r="U1789" i="1" s="1"/>
  <c r="R1788" i="1"/>
  <c r="U1788" i="1" s="1"/>
  <c r="R1787" i="1"/>
  <c r="U1787" i="1" s="1"/>
  <c r="R1786" i="1"/>
  <c r="U1786" i="1" s="1"/>
  <c r="R1785" i="1"/>
  <c r="U1785" i="1" s="1"/>
  <c r="R1784" i="1"/>
  <c r="U1784" i="1" s="1"/>
  <c r="R1783" i="1"/>
  <c r="U1783" i="1" s="1"/>
  <c r="R1782" i="1"/>
  <c r="U1782" i="1" s="1"/>
  <c r="R1781" i="1"/>
  <c r="U1781" i="1" s="1"/>
  <c r="R1780" i="1"/>
  <c r="U1780" i="1" s="1"/>
  <c r="R1779" i="1"/>
  <c r="U1779" i="1" s="1"/>
  <c r="R1778" i="1"/>
  <c r="U1778" i="1" s="1"/>
  <c r="R1777" i="1"/>
  <c r="U1777" i="1" s="1"/>
  <c r="R1776" i="1"/>
  <c r="U1776" i="1" s="1"/>
  <c r="R1775" i="1"/>
  <c r="U1775" i="1" s="1"/>
  <c r="R1774" i="1"/>
  <c r="U1774" i="1" s="1"/>
  <c r="R1773" i="1"/>
  <c r="U1773" i="1" s="1"/>
  <c r="R1772" i="1"/>
  <c r="U1772" i="1" s="1"/>
  <c r="R1771" i="1"/>
  <c r="U1771" i="1" s="1"/>
  <c r="R1770" i="1"/>
  <c r="U1770" i="1" s="1"/>
  <c r="R1769" i="1"/>
  <c r="U1769" i="1" s="1"/>
  <c r="R1768" i="1"/>
  <c r="U1768" i="1" s="1"/>
  <c r="R1767" i="1"/>
  <c r="U1767" i="1" s="1"/>
  <c r="R1766" i="1"/>
  <c r="U1766" i="1" s="1"/>
  <c r="R1765" i="1"/>
  <c r="U1765" i="1" s="1"/>
  <c r="R1764" i="1"/>
  <c r="U1764" i="1" s="1"/>
  <c r="R1763" i="1"/>
  <c r="U1763" i="1" s="1"/>
  <c r="R1762" i="1"/>
  <c r="U1762" i="1" s="1"/>
  <c r="R1761" i="1"/>
  <c r="U1761" i="1" s="1"/>
  <c r="R1760" i="1"/>
  <c r="U1760" i="1" s="1"/>
  <c r="R1759" i="1"/>
  <c r="U1759" i="1" s="1"/>
  <c r="R1758" i="1"/>
  <c r="U1758" i="1" s="1"/>
  <c r="R1757" i="1"/>
  <c r="U1757" i="1" s="1"/>
  <c r="R1756" i="1"/>
  <c r="U1756" i="1" s="1"/>
  <c r="R1755" i="1"/>
  <c r="U1755" i="1" s="1"/>
  <c r="R1754" i="1"/>
  <c r="U1754" i="1" s="1"/>
  <c r="R1753" i="1"/>
  <c r="U1753" i="1" s="1"/>
  <c r="R1752" i="1"/>
  <c r="U1752" i="1" s="1"/>
  <c r="R1751" i="1"/>
  <c r="U1751" i="1" s="1"/>
  <c r="R1750" i="1"/>
  <c r="U1750" i="1" s="1"/>
  <c r="R1749" i="1"/>
  <c r="U1749" i="1" s="1"/>
  <c r="R1748" i="1"/>
  <c r="U1748" i="1" s="1"/>
  <c r="R1747" i="1"/>
  <c r="U1747" i="1" s="1"/>
  <c r="R1746" i="1"/>
  <c r="U1746" i="1" s="1"/>
  <c r="R1745" i="1"/>
  <c r="U1745" i="1"/>
  <c r="R1744" i="1"/>
  <c r="U1744" i="1" s="1"/>
  <c r="R1743" i="1"/>
  <c r="U1743" i="1" s="1"/>
  <c r="R1742" i="1"/>
  <c r="U1742" i="1" s="1"/>
  <c r="R1741" i="1"/>
  <c r="U1741" i="1" s="1"/>
  <c r="R1740" i="1"/>
  <c r="U1740" i="1" s="1"/>
  <c r="R1739" i="1"/>
  <c r="U1739" i="1" s="1"/>
  <c r="R1738" i="1"/>
  <c r="U1738" i="1" s="1"/>
  <c r="R1737" i="1"/>
  <c r="U1737" i="1" s="1"/>
  <c r="R1736" i="1"/>
  <c r="U1736" i="1" s="1"/>
  <c r="R1735" i="1"/>
  <c r="U1735" i="1" s="1"/>
  <c r="R1734" i="1"/>
  <c r="U1734" i="1" s="1"/>
  <c r="R1733" i="1"/>
  <c r="U1733" i="1" s="1"/>
  <c r="R1732" i="1"/>
  <c r="U1732" i="1" s="1"/>
  <c r="R1731" i="1"/>
  <c r="U1731" i="1" s="1"/>
  <c r="R1730" i="1"/>
  <c r="U1730" i="1"/>
  <c r="R1729" i="1"/>
  <c r="U1729" i="1" s="1"/>
  <c r="R1728" i="1"/>
  <c r="U1728" i="1" s="1"/>
  <c r="R1727" i="1"/>
  <c r="U1727" i="1" s="1"/>
  <c r="R1726" i="1"/>
  <c r="U1726" i="1" s="1"/>
  <c r="R1725" i="1"/>
  <c r="U1725" i="1" s="1"/>
  <c r="R1724" i="1"/>
  <c r="U1724" i="1"/>
  <c r="R1723" i="1"/>
  <c r="U1723" i="1" s="1"/>
  <c r="R1722" i="1"/>
  <c r="U1722" i="1" s="1"/>
  <c r="R1721" i="1"/>
  <c r="U1721" i="1" s="1"/>
  <c r="R1720" i="1"/>
  <c r="U1720" i="1" s="1"/>
  <c r="R1719" i="1"/>
  <c r="U1719" i="1" s="1"/>
  <c r="R1718" i="1"/>
  <c r="U1718" i="1" s="1"/>
  <c r="R1717" i="1"/>
  <c r="U1717" i="1" s="1"/>
  <c r="R1716" i="1"/>
  <c r="U1716" i="1" s="1"/>
  <c r="R1715" i="1"/>
  <c r="U1715" i="1" s="1"/>
  <c r="R1714" i="1"/>
  <c r="U1714" i="1" s="1"/>
  <c r="R1713" i="1"/>
  <c r="U1713" i="1" s="1"/>
  <c r="R1712" i="1"/>
  <c r="U1712" i="1" s="1"/>
  <c r="R1711" i="1"/>
  <c r="U1711" i="1" s="1"/>
  <c r="R1710" i="1"/>
  <c r="U1710" i="1" s="1"/>
  <c r="R1709" i="1"/>
  <c r="U1709" i="1" s="1"/>
  <c r="R1708" i="1"/>
  <c r="U1708" i="1" s="1"/>
  <c r="R1707" i="1"/>
  <c r="U1707" i="1" s="1"/>
  <c r="R1706" i="1"/>
  <c r="U1706" i="1"/>
  <c r="R1705" i="1"/>
  <c r="U1705" i="1" s="1"/>
  <c r="R1704" i="1"/>
  <c r="U1704" i="1" s="1"/>
  <c r="R1703" i="1"/>
  <c r="U1703" i="1" s="1"/>
  <c r="R1702" i="1"/>
  <c r="U1702" i="1" s="1"/>
  <c r="R1701" i="1"/>
  <c r="U1701" i="1" s="1"/>
  <c r="R1700" i="1"/>
  <c r="U1700" i="1" s="1"/>
  <c r="R1699" i="1"/>
  <c r="U1699" i="1" s="1"/>
  <c r="R1698" i="1"/>
  <c r="U1698" i="1" s="1"/>
  <c r="R1697" i="1"/>
  <c r="U1697" i="1" s="1"/>
  <c r="R1696" i="1"/>
  <c r="U1696" i="1" s="1"/>
  <c r="R1695" i="1"/>
  <c r="U1695" i="1" s="1"/>
  <c r="R1694" i="1"/>
  <c r="U1694" i="1" s="1"/>
  <c r="R1693" i="1"/>
  <c r="U1693" i="1" s="1"/>
  <c r="R1692" i="1"/>
  <c r="U1692" i="1" s="1"/>
  <c r="R1691" i="1"/>
  <c r="U1691" i="1" s="1"/>
  <c r="R1690" i="1"/>
  <c r="U1690" i="1" s="1"/>
  <c r="R1689" i="1"/>
  <c r="U1689" i="1" s="1"/>
  <c r="R1688" i="1"/>
  <c r="U1688" i="1" s="1"/>
  <c r="R1687" i="1"/>
  <c r="U1687" i="1" s="1"/>
  <c r="R1686" i="1"/>
  <c r="U1686" i="1" s="1"/>
  <c r="R1685" i="1"/>
  <c r="U1685" i="1" s="1"/>
  <c r="R1684" i="1"/>
  <c r="U1684" i="1" s="1"/>
  <c r="R1683" i="1"/>
  <c r="U1683" i="1" s="1"/>
  <c r="R1682" i="1"/>
  <c r="U1682" i="1"/>
  <c r="R1681" i="1"/>
  <c r="U1681" i="1" s="1"/>
  <c r="R1680" i="1"/>
  <c r="U1680" i="1" s="1"/>
  <c r="R1679" i="1"/>
  <c r="U1679" i="1" s="1"/>
  <c r="R1678" i="1"/>
  <c r="U1678" i="1" s="1"/>
  <c r="R1677" i="1"/>
  <c r="U1677" i="1" s="1"/>
  <c r="R1676" i="1"/>
  <c r="U1676" i="1" s="1"/>
  <c r="R1675" i="1"/>
  <c r="U1675" i="1"/>
  <c r="R1674" i="1"/>
  <c r="U1674" i="1" s="1"/>
  <c r="R1673" i="1"/>
  <c r="U1673" i="1" s="1"/>
  <c r="R1672" i="1"/>
  <c r="U1672" i="1" s="1"/>
  <c r="R1671" i="1"/>
  <c r="U1671" i="1" s="1"/>
  <c r="R1670" i="1"/>
  <c r="U1670" i="1" s="1"/>
  <c r="R1669" i="1"/>
  <c r="U1669" i="1" s="1"/>
  <c r="R1668" i="1"/>
  <c r="U1668" i="1" s="1"/>
  <c r="R1667" i="1"/>
  <c r="U1667" i="1" s="1"/>
  <c r="R1666" i="1"/>
  <c r="U1666" i="1" s="1"/>
  <c r="R1665" i="1"/>
  <c r="U1665" i="1" s="1"/>
  <c r="R1664" i="1"/>
  <c r="U1664" i="1" s="1"/>
  <c r="R1663" i="1"/>
  <c r="U1663" i="1" s="1"/>
  <c r="R1662" i="1"/>
  <c r="U1662" i="1" s="1"/>
  <c r="R1661" i="1"/>
  <c r="U1661" i="1" s="1"/>
  <c r="R1660" i="1"/>
  <c r="U1660" i="1" s="1"/>
  <c r="R1659" i="1"/>
  <c r="U1659" i="1" s="1"/>
  <c r="R1658" i="1"/>
  <c r="U1658" i="1" s="1"/>
  <c r="R1657" i="1"/>
  <c r="U1657" i="1" s="1"/>
  <c r="R1656" i="1"/>
  <c r="U1656" i="1" s="1"/>
  <c r="R1655" i="1"/>
  <c r="U1655" i="1" s="1"/>
  <c r="R1654" i="1"/>
  <c r="U1654" i="1" s="1"/>
  <c r="R1653" i="1"/>
  <c r="U1653" i="1" s="1"/>
  <c r="R1652" i="1"/>
  <c r="U1652" i="1" s="1"/>
  <c r="R1651" i="1"/>
  <c r="U1651" i="1" s="1"/>
  <c r="R1650" i="1"/>
  <c r="U1650" i="1" s="1"/>
  <c r="R1649" i="1"/>
  <c r="U1649" i="1" s="1"/>
  <c r="R1648" i="1"/>
  <c r="U1648" i="1" s="1"/>
  <c r="R1647" i="1"/>
  <c r="U1647" i="1" s="1"/>
  <c r="R1646" i="1"/>
  <c r="U1646" i="1" s="1"/>
  <c r="R1645" i="1"/>
  <c r="U1645" i="1" s="1"/>
  <c r="R1644" i="1"/>
  <c r="U1644" i="1" s="1"/>
  <c r="R1643" i="1"/>
  <c r="U1643" i="1" s="1"/>
  <c r="R1642" i="1"/>
  <c r="U1642" i="1" s="1"/>
  <c r="R1641" i="1"/>
  <c r="U1641" i="1" s="1"/>
  <c r="R1640" i="1"/>
  <c r="U1640" i="1" s="1"/>
  <c r="R1639" i="1"/>
  <c r="U1639" i="1" s="1"/>
  <c r="R1638" i="1"/>
  <c r="U1638" i="1" s="1"/>
  <c r="R1637" i="1"/>
  <c r="U1637" i="1" s="1"/>
  <c r="R1636" i="1"/>
  <c r="U1636" i="1" s="1"/>
  <c r="R1635" i="1"/>
  <c r="U1635" i="1" s="1"/>
  <c r="R1634" i="1"/>
  <c r="U1634" i="1" s="1"/>
  <c r="R1633" i="1"/>
  <c r="U1633" i="1" s="1"/>
  <c r="R1632" i="1"/>
  <c r="U1632" i="1" s="1"/>
  <c r="R1631" i="1"/>
  <c r="U1631" i="1" s="1"/>
  <c r="R1630" i="1"/>
  <c r="U1630" i="1" s="1"/>
  <c r="R1629" i="1"/>
  <c r="U1629" i="1" s="1"/>
  <c r="R1628" i="1"/>
  <c r="U1628" i="1" s="1"/>
  <c r="R1627" i="1"/>
  <c r="U1627" i="1"/>
  <c r="R1626" i="1"/>
  <c r="U1626" i="1"/>
  <c r="R1625" i="1"/>
  <c r="U1625" i="1" s="1"/>
  <c r="R1624" i="1"/>
  <c r="U1624" i="1" s="1"/>
  <c r="R1623" i="1"/>
  <c r="U1623" i="1" s="1"/>
  <c r="R1622" i="1"/>
  <c r="U1622" i="1" s="1"/>
  <c r="R1621" i="1"/>
  <c r="U1621" i="1" s="1"/>
  <c r="R1620" i="1"/>
  <c r="U1620" i="1" s="1"/>
  <c r="R1619" i="1"/>
  <c r="U1619" i="1" s="1"/>
  <c r="R1618" i="1"/>
  <c r="U1618" i="1" s="1"/>
  <c r="R1617" i="1"/>
  <c r="U1617" i="1" s="1"/>
  <c r="R1616" i="1"/>
  <c r="U1616" i="1" s="1"/>
  <c r="R1615" i="1"/>
  <c r="U1615" i="1" s="1"/>
  <c r="R1614" i="1"/>
  <c r="U1614" i="1" s="1"/>
  <c r="R1613" i="1"/>
  <c r="U1613" i="1" s="1"/>
  <c r="R1612" i="1"/>
  <c r="U1612" i="1" s="1"/>
  <c r="R1611" i="1"/>
  <c r="U1611" i="1" s="1"/>
  <c r="R1610" i="1"/>
  <c r="U1610" i="1" s="1"/>
  <c r="R1609" i="1"/>
  <c r="U1609" i="1" s="1"/>
  <c r="R1608" i="1"/>
  <c r="U1608" i="1" s="1"/>
  <c r="R1607" i="1"/>
  <c r="U1607" i="1" s="1"/>
  <c r="R1606" i="1"/>
  <c r="U1606" i="1" s="1"/>
  <c r="R1605" i="1"/>
  <c r="U1605" i="1" s="1"/>
  <c r="R1604" i="1"/>
  <c r="U1604" i="1" s="1"/>
  <c r="R1603" i="1"/>
  <c r="U1603" i="1" s="1"/>
  <c r="R1602" i="1"/>
  <c r="U1602" i="1" s="1"/>
  <c r="R1601" i="1"/>
  <c r="U1601" i="1" s="1"/>
  <c r="R1600" i="1"/>
  <c r="U1600" i="1" s="1"/>
  <c r="R1599" i="1"/>
  <c r="U1599" i="1" s="1"/>
  <c r="R1598" i="1"/>
  <c r="U1598" i="1" s="1"/>
  <c r="R1597" i="1"/>
  <c r="U1597" i="1" s="1"/>
  <c r="R1596" i="1"/>
  <c r="U1596" i="1" s="1"/>
  <c r="R1595" i="1"/>
  <c r="U1595" i="1" s="1"/>
  <c r="R1594" i="1"/>
  <c r="U1594" i="1" s="1"/>
  <c r="R1593" i="1"/>
  <c r="U1593" i="1" s="1"/>
  <c r="R1592" i="1"/>
  <c r="U1592" i="1" s="1"/>
  <c r="R1591" i="1"/>
  <c r="U1591" i="1" s="1"/>
  <c r="R1590" i="1"/>
  <c r="U1590" i="1" s="1"/>
  <c r="R1589" i="1"/>
  <c r="U1589" i="1" s="1"/>
  <c r="R1588" i="1"/>
  <c r="U1588" i="1"/>
  <c r="R1587" i="1"/>
  <c r="U1587" i="1"/>
  <c r="R1586" i="1"/>
  <c r="U1586" i="1" s="1"/>
  <c r="R1585" i="1"/>
  <c r="U1585" i="1" s="1"/>
  <c r="R1584" i="1"/>
  <c r="U1584" i="1" s="1"/>
  <c r="R1583" i="1"/>
  <c r="U1583" i="1" s="1"/>
  <c r="R1582" i="1"/>
  <c r="U1582" i="1" s="1"/>
  <c r="R1581" i="1"/>
  <c r="U1581" i="1" s="1"/>
  <c r="R1580" i="1"/>
  <c r="U1580" i="1" s="1"/>
  <c r="R1579" i="1"/>
  <c r="U1579" i="1"/>
  <c r="R1578" i="1"/>
  <c r="U1578" i="1" s="1"/>
  <c r="R1577" i="1"/>
  <c r="U1577" i="1" s="1"/>
  <c r="R1576" i="1"/>
  <c r="U1576" i="1" s="1"/>
  <c r="R1575" i="1"/>
  <c r="U1575" i="1" s="1"/>
  <c r="R1574" i="1"/>
  <c r="U1574" i="1"/>
  <c r="R1573" i="1"/>
  <c r="U1573" i="1" s="1"/>
  <c r="R1572" i="1"/>
  <c r="U1572" i="1"/>
  <c r="R1571" i="1"/>
  <c r="U1571" i="1"/>
  <c r="R1570" i="1"/>
  <c r="U1570" i="1" s="1"/>
  <c r="R1569" i="1"/>
  <c r="U1569" i="1" s="1"/>
  <c r="R1568" i="1"/>
  <c r="U1568" i="1"/>
  <c r="R1567" i="1"/>
  <c r="U1567" i="1" s="1"/>
  <c r="R1566" i="1"/>
  <c r="U1566" i="1" s="1"/>
  <c r="R1565" i="1"/>
  <c r="U1565" i="1" s="1"/>
  <c r="R1564" i="1"/>
  <c r="U1564" i="1"/>
  <c r="R1563" i="1"/>
  <c r="U1563" i="1"/>
  <c r="R1562" i="1"/>
  <c r="U1562" i="1"/>
  <c r="R1561" i="1"/>
  <c r="U1561" i="1"/>
  <c r="R1560" i="1"/>
  <c r="U1560" i="1"/>
  <c r="R1559" i="1"/>
  <c r="U1559" i="1"/>
  <c r="R1558" i="1"/>
  <c r="U1558" i="1"/>
  <c r="R1557" i="1"/>
  <c r="U1557" i="1"/>
  <c r="R1556" i="1"/>
  <c r="U1556" i="1" s="1"/>
  <c r="R1555" i="1"/>
  <c r="U1555" i="1"/>
  <c r="R1554" i="1"/>
  <c r="U1554" i="1"/>
  <c r="R1553" i="1"/>
  <c r="U1553" i="1"/>
  <c r="R1552" i="1"/>
  <c r="U1552" i="1"/>
  <c r="R1551" i="1"/>
  <c r="U1551" i="1"/>
  <c r="R1550" i="1"/>
  <c r="U1550" i="1"/>
  <c r="R1549" i="1"/>
  <c r="U1549" i="1"/>
  <c r="R1548" i="1"/>
  <c r="U1548" i="1"/>
  <c r="R1547" i="1"/>
  <c r="U1547" i="1"/>
  <c r="R1546" i="1"/>
  <c r="U1546" i="1" s="1"/>
  <c r="R1545" i="1"/>
  <c r="U1545" i="1" s="1"/>
  <c r="R1544" i="1"/>
  <c r="U1544" i="1" s="1"/>
  <c r="R1543" i="1"/>
  <c r="U1543" i="1"/>
  <c r="R1542" i="1"/>
  <c r="U1542" i="1"/>
  <c r="R1541" i="1"/>
  <c r="U1541" i="1" s="1"/>
  <c r="R1540" i="1"/>
  <c r="U1540" i="1" s="1"/>
  <c r="R1539" i="1"/>
  <c r="U1539" i="1"/>
  <c r="R1538" i="1"/>
  <c r="U1538" i="1"/>
  <c r="R1537" i="1"/>
  <c r="U1537" i="1" s="1"/>
  <c r="R1536" i="1"/>
  <c r="U1536" i="1"/>
  <c r="R1535" i="1"/>
  <c r="U1535" i="1" s="1"/>
  <c r="R1534" i="1"/>
  <c r="U1534" i="1" s="1"/>
  <c r="R1533" i="1"/>
  <c r="U1533" i="1" s="1"/>
  <c r="R1532" i="1"/>
  <c r="U1532" i="1"/>
  <c r="R1531" i="1"/>
  <c r="U1531" i="1"/>
  <c r="R1530" i="1"/>
  <c r="U1530" i="1" s="1"/>
  <c r="R1529" i="1"/>
  <c r="U1529" i="1"/>
  <c r="R1528" i="1"/>
  <c r="U1528" i="1"/>
  <c r="R1527" i="1"/>
  <c r="U1527" i="1" s="1"/>
  <c r="R1526" i="1"/>
  <c r="U1526" i="1" s="1"/>
  <c r="R1525" i="1"/>
  <c r="U1525" i="1"/>
  <c r="R1524" i="1"/>
  <c r="U1524" i="1"/>
  <c r="R1523" i="1"/>
  <c r="U1523" i="1" s="1"/>
  <c r="R1522" i="1"/>
  <c r="U1522" i="1"/>
  <c r="R1521" i="1"/>
  <c r="U1521" i="1"/>
  <c r="R1520" i="1"/>
  <c r="U1520" i="1"/>
  <c r="R1519" i="1"/>
  <c r="U1519" i="1" s="1"/>
  <c r="R1518" i="1"/>
  <c r="U1518" i="1" s="1"/>
  <c r="R1517" i="1"/>
  <c r="U1517" i="1" s="1"/>
  <c r="R1516" i="1"/>
  <c r="U1516" i="1"/>
  <c r="R1515" i="1"/>
  <c r="U1515" i="1" s="1"/>
  <c r="R1514" i="1"/>
  <c r="U1514" i="1" s="1"/>
  <c r="R1513" i="1"/>
  <c r="U1513" i="1"/>
  <c r="R1512" i="1"/>
  <c r="U1512" i="1" s="1"/>
  <c r="R1511" i="1"/>
  <c r="U1511" i="1"/>
  <c r="R1510" i="1"/>
  <c r="U1510" i="1"/>
  <c r="R1509" i="1"/>
  <c r="U1509" i="1"/>
  <c r="R1508" i="1"/>
  <c r="U1508" i="1" s="1"/>
  <c r="R1507" i="1"/>
  <c r="U1507" i="1" s="1"/>
  <c r="R1506" i="1"/>
  <c r="U1506" i="1" s="1"/>
  <c r="R1505" i="1"/>
  <c r="U1505" i="1" s="1"/>
  <c r="R1504" i="1"/>
  <c r="U1504" i="1" s="1"/>
  <c r="R1503" i="1"/>
  <c r="U1503" i="1" s="1"/>
  <c r="R1502" i="1"/>
  <c r="U1502" i="1" s="1"/>
  <c r="R1501" i="1"/>
  <c r="U1501" i="1"/>
  <c r="R1500" i="1"/>
  <c r="U1500" i="1" s="1"/>
  <c r="R1499" i="1"/>
  <c r="U1499" i="1" s="1"/>
  <c r="R1498" i="1"/>
  <c r="U1498" i="1" s="1"/>
  <c r="R1497" i="1"/>
  <c r="U1497" i="1" s="1"/>
  <c r="R1496" i="1"/>
  <c r="U1496" i="1" s="1"/>
  <c r="R1495" i="1"/>
  <c r="U1495" i="1" s="1"/>
  <c r="R1494" i="1"/>
  <c r="U1494" i="1" s="1"/>
  <c r="R1493" i="1"/>
  <c r="U1493" i="1"/>
  <c r="R1492" i="1"/>
  <c r="U1492" i="1"/>
  <c r="R1491" i="1"/>
  <c r="U1491" i="1"/>
  <c r="R1490" i="1"/>
  <c r="U1490" i="1" s="1"/>
  <c r="R1489" i="1"/>
  <c r="U1489" i="1"/>
  <c r="R1488" i="1"/>
  <c r="U1488" i="1" s="1"/>
  <c r="R1487" i="1"/>
  <c r="U1487" i="1"/>
  <c r="R1486" i="1"/>
  <c r="U1486" i="1" s="1"/>
  <c r="R1485" i="1"/>
  <c r="U1485" i="1"/>
  <c r="R1484" i="1"/>
  <c r="U1484" i="1" s="1"/>
  <c r="R1483" i="1"/>
  <c r="U1483" i="1"/>
  <c r="R1482" i="1"/>
  <c r="U1482" i="1" s="1"/>
  <c r="R1481" i="1"/>
  <c r="U1481" i="1" s="1"/>
  <c r="R1480" i="1"/>
  <c r="U1480" i="1" s="1"/>
  <c r="R1479" i="1"/>
  <c r="U1479" i="1" s="1"/>
  <c r="R1478" i="1"/>
  <c r="U1478" i="1" s="1"/>
  <c r="R1477" i="1"/>
  <c r="U1477" i="1" s="1"/>
  <c r="R1476" i="1"/>
  <c r="U1476" i="1"/>
  <c r="R1475" i="1"/>
  <c r="U1475" i="1"/>
  <c r="R1474" i="1"/>
  <c r="U1474" i="1" s="1"/>
  <c r="R1473" i="1"/>
  <c r="U1473" i="1"/>
  <c r="R1472" i="1"/>
  <c r="U1472" i="1" s="1"/>
  <c r="R1471" i="1"/>
  <c r="U1471" i="1" s="1"/>
  <c r="R1470" i="1"/>
  <c r="U1470" i="1" s="1"/>
  <c r="R1469" i="1"/>
  <c r="U1469" i="1"/>
  <c r="R1468" i="1"/>
  <c r="U1468" i="1" s="1"/>
  <c r="R1467" i="1"/>
  <c r="U1467" i="1" s="1"/>
  <c r="R1466" i="1"/>
  <c r="U1466" i="1" s="1"/>
  <c r="R1465" i="1"/>
  <c r="U1465" i="1" s="1"/>
  <c r="R1464" i="1"/>
  <c r="U1464" i="1" s="1"/>
  <c r="R1463" i="1"/>
  <c r="U1463" i="1"/>
  <c r="R1462" i="1"/>
  <c r="U1462" i="1" s="1"/>
  <c r="R1461" i="1"/>
  <c r="U1461" i="1" s="1"/>
  <c r="R1460" i="1"/>
  <c r="U1460" i="1"/>
  <c r="R1459" i="1"/>
  <c r="U1459" i="1" s="1"/>
  <c r="R1458" i="1"/>
  <c r="U1458" i="1" s="1"/>
  <c r="R1457" i="1"/>
  <c r="U1457" i="1" s="1"/>
  <c r="R1456" i="1"/>
  <c r="U1456" i="1" s="1"/>
  <c r="R1455" i="1"/>
  <c r="U1455" i="1"/>
  <c r="R1454" i="1"/>
  <c r="U1454" i="1" s="1"/>
  <c r="R1453" i="1"/>
  <c r="U1453" i="1" s="1"/>
  <c r="R1452" i="1"/>
  <c r="U1452" i="1" s="1"/>
  <c r="R1451" i="1"/>
  <c r="U1451" i="1" s="1"/>
  <c r="R1450" i="1"/>
  <c r="U1450" i="1"/>
  <c r="R1449" i="1"/>
  <c r="U1449" i="1" s="1"/>
  <c r="R1448" i="1"/>
  <c r="U1448" i="1" s="1"/>
  <c r="R1447" i="1"/>
  <c r="U1447" i="1" s="1"/>
  <c r="R1446" i="1"/>
  <c r="U1446" i="1" s="1"/>
  <c r="R1445" i="1"/>
  <c r="U1445" i="1" s="1"/>
  <c r="R1444" i="1"/>
  <c r="U1444" i="1"/>
  <c r="R1443" i="1"/>
  <c r="U1443" i="1"/>
  <c r="R1442" i="1"/>
  <c r="U1442" i="1" s="1"/>
  <c r="R1441" i="1"/>
  <c r="U1441" i="1" s="1"/>
  <c r="R1440" i="1"/>
  <c r="U1440" i="1"/>
  <c r="R1439" i="1"/>
  <c r="U1439" i="1" s="1"/>
  <c r="R1438" i="1"/>
  <c r="U1438" i="1"/>
  <c r="R1437" i="1"/>
  <c r="U1437" i="1" s="1"/>
  <c r="R1436" i="1"/>
  <c r="U1436" i="1" s="1"/>
  <c r="R1435" i="1"/>
  <c r="U1435" i="1"/>
  <c r="R1434" i="1"/>
  <c r="U1434" i="1" s="1"/>
  <c r="R1433" i="1"/>
  <c r="U1433" i="1"/>
  <c r="R1432" i="1"/>
  <c r="U1432" i="1"/>
  <c r="R1431" i="1"/>
  <c r="U1431" i="1"/>
  <c r="R1430" i="1"/>
  <c r="U1430" i="1" s="1"/>
  <c r="R1429" i="1"/>
  <c r="U1429" i="1"/>
  <c r="R1428" i="1"/>
  <c r="U1428" i="1" s="1"/>
  <c r="R1427" i="1"/>
  <c r="U1427" i="1"/>
  <c r="R1426" i="1"/>
  <c r="U1426" i="1"/>
  <c r="R1425" i="1"/>
  <c r="U1425" i="1"/>
  <c r="R1424" i="1"/>
  <c r="U1424" i="1"/>
  <c r="R1423" i="1"/>
  <c r="U1423" i="1"/>
  <c r="R1422" i="1"/>
  <c r="U1422" i="1"/>
  <c r="R1421" i="1"/>
  <c r="U1421" i="1"/>
  <c r="R1420" i="1"/>
  <c r="U1420" i="1"/>
  <c r="R1419" i="1"/>
  <c r="U1419" i="1" s="1"/>
  <c r="R1418" i="1"/>
  <c r="U1418" i="1"/>
  <c r="R1417" i="1"/>
  <c r="U1417" i="1"/>
  <c r="R1416" i="1"/>
  <c r="U1416" i="1"/>
  <c r="R1415" i="1"/>
  <c r="U1415" i="1"/>
  <c r="R1414" i="1"/>
  <c r="U1414" i="1" s="1"/>
  <c r="R1413" i="1"/>
  <c r="U1413" i="1" s="1"/>
  <c r="R1412" i="1"/>
  <c r="U1412" i="1"/>
  <c r="R1411" i="1"/>
  <c r="U1411" i="1" s="1"/>
  <c r="R1410" i="1"/>
  <c r="U1410" i="1" s="1"/>
  <c r="R1409" i="1"/>
  <c r="U1409" i="1"/>
  <c r="R1408" i="1"/>
  <c r="U1408" i="1"/>
  <c r="R1407" i="1"/>
  <c r="U1407" i="1" s="1"/>
  <c r="R1406" i="1"/>
  <c r="U1406" i="1"/>
  <c r="R1405" i="1"/>
  <c r="U1405" i="1"/>
  <c r="R1404" i="1"/>
  <c r="U1404" i="1"/>
  <c r="R1403" i="1"/>
  <c r="U1403" i="1"/>
  <c r="R1402" i="1"/>
  <c r="U1402" i="1"/>
  <c r="R1401" i="1"/>
  <c r="U1401" i="1"/>
  <c r="R1400" i="1"/>
  <c r="U1400" i="1" s="1"/>
  <c r="R1399" i="1"/>
  <c r="U1399" i="1"/>
  <c r="R1398" i="1"/>
  <c r="U1398" i="1" s="1"/>
  <c r="R1397" i="1"/>
  <c r="U1397" i="1" s="1"/>
  <c r="R1396" i="1"/>
  <c r="U1396" i="1"/>
  <c r="R1395" i="1"/>
  <c r="U1395" i="1"/>
  <c r="R1394" i="1"/>
  <c r="U1394" i="1"/>
  <c r="R1393" i="1"/>
  <c r="U1393" i="1" s="1"/>
  <c r="R1392" i="1"/>
  <c r="U1392" i="1" s="1"/>
  <c r="R1391" i="1"/>
  <c r="U1391" i="1"/>
  <c r="R1390" i="1"/>
  <c r="U1390" i="1" s="1"/>
  <c r="R1389" i="1"/>
  <c r="U1389" i="1"/>
  <c r="R1388" i="1"/>
  <c r="U1388" i="1" s="1"/>
  <c r="R1387" i="1"/>
  <c r="U1387" i="1" s="1"/>
  <c r="R1386" i="1"/>
  <c r="U1386" i="1"/>
  <c r="R1385" i="1"/>
  <c r="U1385" i="1"/>
  <c r="R1384" i="1"/>
  <c r="U1384" i="1" s="1"/>
  <c r="R1383" i="1"/>
  <c r="U1383" i="1" s="1"/>
  <c r="R1382" i="1"/>
  <c r="U1382" i="1" s="1"/>
  <c r="R1381" i="1"/>
  <c r="U1381" i="1" s="1"/>
  <c r="R1380" i="1"/>
  <c r="U1380" i="1" s="1"/>
  <c r="R1379" i="1"/>
  <c r="U1379" i="1" s="1"/>
  <c r="R1378" i="1"/>
  <c r="U1378" i="1" s="1"/>
  <c r="R1377" i="1"/>
  <c r="U1377" i="1" s="1"/>
  <c r="R1376" i="1"/>
  <c r="U1376" i="1"/>
  <c r="R1375" i="1"/>
  <c r="U1375" i="1"/>
  <c r="R1374" i="1"/>
  <c r="U1374" i="1"/>
  <c r="R1373" i="1"/>
  <c r="U1373" i="1"/>
  <c r="R1372" i="1"/>
  <c r="U1372" i="1" s="1"/>
  <c r="R1371" i="1"/>
  <c r="U1371" i="1" s="1"/>
  <c r="R1370" i="1"/>
  <c r="U1370" i="1"/>
  <c r="R1369" i="1"/>
  <c r="U1369" i="1" s="1"/>
  <c r="R1368" i="1"/>
  <c r="U1368" i="1" s="1"/>
  <c r="R1367" i="1"/>
  <c r="U1367" i="1"/>
  <c r="R1366" i="1"/>
  <c r="U1366" i="1" s="1"/>
  <c r="R1365" i="1"/>
  <c r="U1365" i="1" s="1"/>
  <c r="R1364" i="1"/>
  <c r="U1364" i="1"/>
  <c r="R1363" i="1"/>
  <c r="U1363" i="1" s="1"/>
  <c r="R1362" i="1"/>
  <c r="U1362" i="1" s="1"/>
  <c r="R1361" i="1"/>
  <c r="U1361" i="1" s="1"/>
  <c r="R1360" i="1"/>
  <c r="U1360" i="1"/>
  <c r="R1359" i="1"/>
  <c r="U1359" i="1"/>
  <c r="R1358" i="1"/>
  <c r="U1358" i="1" s="1"/>
  <c r="R1357" i="1"/>
  <c r="U1357" i="1" s="1"/>
  <c r="R1356" i="1"/>
  <c r="U1356" i="1"/>
  <c r="U1355" i="1"/>
  <c r="R1355" i="1"/>
  <c r="R1354" i="1"/>
  <c r="U1354" i="1" s="1"/>
  <c r="R1353" i="1"/>
  <c r="U1353" i="1"/>
  <c r="R1352" i="1"/>
  <c r="U1352" i="1"/>
  <c r="R1351" i="1"/>
  <c r="U1351" i="1" s="1"/>
  <c r="R1350" i="1"/>
  <c r="U1350" i="1" s="1"/>
  <c r="R1349" i="1"/>
  <c r="U1349" i="1" s="1"/>
  <c r="R1348" i="1"/>
  <c r="U1348" i="1" s="1"/>
  <c r="R1347" i="1"/>
  <c r="U1347" i="1"/>
  <c r="R1346" i="1"/>
  <c r="U1346" i="1" s="1"/>
  <c r="R1345" i="1"/>
  <c r="U1345" i="1" s="1"/>
  <c r="R1344" i="1"/>
  <c r="U1344" i="1"/>
  <c r="R1343" i="1"/>
  <c r="U1343" i="1"/>
  <c r="R1342" i="1"/>
  <c r="U1342" i="1"/>
  <c r="R1341" i="1"/>
  <c r="U1341" i="1" s="1"/>
  <c r="R1340" i="1"/>
  <c r="U1340" i="1"/>
  <c r="R1339" i="1"/>
  <c r="U1339" i="1"/>
  <c r="R1338" i="1"/>
  <c r="U1338" i="1" s="1"/>
  <c r="U1337" i="1"/>
  <c r="R1337" i="1"/>
  <c r="R1336" i="1"/>
  <c r="U1336" i="1" s="1"/>
  <c r="R1335" i="1"/>
  <c r="U1335" i="1"/>
  <c r="R1334" i="1"/>
  <c r="U1334" i="1" s="1"/>
  <c r="R1333" i="1"/>
  <c r="U1333" i="1" s="1"/>
  <c r="R1332" i="1"/>
  <c r="U1332" i="1"/>
  <c r="R1331" i="1"/>
  <c r="U1331" i="1" s="1"/>
  <c r="R1330" i="1"/>
  <c r="U1330" i="1"/>
  <c r="R1329" i="1"/>
  <c r="U1329" i="1" s="1"/>
  <c r="R1328" i="1"/>
  <c r="U1328" i="1" s="1"/>
  <c r="R1327" i="1"/>
  <c r="U1327" i="1" s="1"/>
  <c r="R1326" i="1"/>
  <c r="U1326" i="1" s="1"/>
  <c r="R1325" i="1"/>
  <c r="U1325" i="1"/>
  <c r="R1324" i="1"/>
  <c r="U1324" i="1" s="1"/>
  <c r="R1323" i="1"/>
  <c r="U1323" i="1" s="1"/>
  <c r="R1322" i="1"/>
  <c r="U1322" i="1"/>
  <c r="R1321" i="1"/>
  <c r="U1321" i="1" s="1"/>
  <c r="R1320" i="1"/>
  <c r="U1320" i="1" s="1"/>
  <c r="R1319" i="1"/>
  <c r="U1319" i="1" s="1"/>
  <c r="R1318" i="1"/>
  <c r="U1318" i="1"/>
  <c r="R1317" i="1"/>
  <c r="U1317" i="1"/>
  <c r="R1316" i="1"/>
  <c r="U1316" i="1" s="1"/>
  <c r="R1315" i="1"/>
  <c r="U1315" i="1"/>
  <c r="R1314" i="1"/>
  <c r="U1314" i="1" s="1"/>
  <c r="R1313" i="1"/>
  <c r="U1313" i="1" s="1"/>
  <c r="R1312" i="1"/>
  <c r="U1312" i="1"/>
  <c r="R1311" i="1"/>
  <c r="U1311" i="1" s="1"/>
  <c r="R1310" i="1"/>
  <c r="U1310" i="1"/>
  <c r="R1309" i="1"/>
  <c r="U1309" i="1" s="1"/>
  <c r="R1308" i="1"/>
  <c r="U1308" i="1" s="1"/>
  <c r="R1307" i="1"/>
  <c r="U1307" i="1"/>
  <c r="R1306" i="1"/>
  <c r="U1306" i="1" s="1"/>
  <c r="R1305" i="1"/>
  <c r="U1305" i="1" s="1"/>
  <c r="R1304" i="1"/>
  <c r="U1304" i="1" s="1"/>
  <c r="R1303" i="1"/>
  <c r="U1303" i="1" s="1"/>
  <c r="R1302" i="1"/>
  <c r="U1302" i="1" s="1"/>
  <c r="R1301" i="1"/>
  <c r="U1301" i="1" s="1"/>
  <c r="R1300" i="1"/>
  <c r="U1300" i="1" s="1"/>
  <c r="R1299" i="1"/>
  <c r="U1299" i="1" s="1"/>
  <c r="R1298" i="1"/>
  <c r="U1298" i="1"/>
  <c r="R1297" i="1"/>
  <c r="U1297" i="1" s="1"/>
  <c r="R1296" i="1"/>
  <c r="U1296" i="1" s="1"/>
  <c r="R1295" i="1"/>
  <c r="U1295" i="1" s="1"/>
  <c r="R1294" i="1"/>
  <c r="U1294" i="1" s="1"/>
  <c r="R1293" i="1"/>
  <c r="U1293" i="1"/>
  <c r="R1292" i="1"/>
  <c r="U1292" i="1"/>
  <c r="R1291" i="1"/>
  <c r="U1291" i="1" s="1"/>
  <c r="R1290" i="1"/>
  <c r="U1290" i="1" s="1"/>
  <c r="R1289" i="1"/>
  <c r="U1289" i="1" s="1"/>
  <c r="R1288" i="1"/>
  <c r="U1288" i="1" s="1"/>
  <c r="R1287" i="1"/>
  <c r="U1287" i="1" s="1"/>
  <c r="R1286" i="1"/>
  <c r="U1286" i="1" s="1"/>
  <c r="R1285" i="1"/>
  <c r="U1285" i="1" s="1"/>
  <c r="R1284" i="1"/>
  <c r="U1284" i="1" s="1"/>
  <c r="R1283" i="1"/>
  <c r="U1283" i="1" s="1"/>
  <c r="R1282" i="1"/>
  <c r="U1282" i="1" s="1"/>
  <c r="R1281" i="1"/>
  <c r="U1281" i="1" s="1"/>
  <c r="R1280" i="1"/>
  <c r="U1280" i="1" s="1"/>
  <c r="R1279" i="1"/>
  <c r="U1279" i="1" s="1"/>
  <c r="R1278" i="1"/>
  <c r="U1278" i="1" s="1"/>
  <c r="R1277" i="1"/>
  <c r="U1277" i="1" s="1"/>
  <c r="R1276" i="1"/>
  <c r="U1276" i="1" s="1"/>
  <c r="R1275" i="1"/>
  <c r="U1275" i="1" s="1"/>
  <c r="R1274" i="1"/>
  <c r="U1274" i="1" s="1"/>
  <c r="R1273" i="1"/>
  <c r="U1273" i="1" s="1"/>
  <c r="R1272" i="1"/>
  <c r="U1272" i="1" s="1"/>
  <c r="R1271" i="1"/>
  <c r="U1271" i="1" s="1"/>
  <c r="R1270" i="1"/>
  <c r="U1270" i="1"/>
  <c r="R1269" i="1"/>
  <c r="U1269" i="1"/>
  <c r="R1268" i="1"/>
  <c r="U1268" i="1"/>
  <c r="R1267" i="1"/>
  <c r="U1267" i="1"/>
  <c r="R1266" i="1"/>
  <c r="U1266" i="1" s="1"/>
  <c r="R1265" i="1"/>
  <c r="U1265" i="1" s="1"/>
  <c r="R1264" i="1"/>
  <c r="U1264" i="1"/>
  <c r="R1263" i="1"/>
  <c r="U1263" i="1" s="1"/>
  <c r="R1262" i="1"/>
  <c r="U1262" i="1" s="1"/>
  <c r="R1261" i="1"/>
  <c r="U1261" i="1"/>
  <c r="R1260" i="1"/>
  <c r="U1260" i="1" s="1"/>
  <c r="R1259" i="1"/>
  <c r="U1259" i="1" s="1"/>
  <c r="R1258" i="1"/>
  <c r="U1258" i="1" s="1"/>
  <c r="R1257" i="1"/>
  <c r="U1257" i="1"/>
  <c r="R1256" i="1"/>
  <c r="U1256" i="1" s="1"/>
  <c r="R1255" i="1"/>
  <c r="U1255" i="1" s="1"/>
  <c r="R1254" i="1"/>
  <c r="U1254" i="1" s="1"/>
  <c r="R1253" i="1"/>
  <c r="U1253" i="1" s="1"/>
  <c r="R1252" i="1"/>
  <c r="U1252" i="1"/>
  <c r="R1251" i="1"/>
  <c r="U1251" i="1"/>
  <c r="R1250" i="1"/>
  <c r="U1250" i="1"/>
  <c r="R1249" i="1"/>
  <c r="U1249" i="1" s="1"/>
  <c r="R1248" i="1"/>
  <c r="U1248" i="1"/>
  <c r="R1247" i="1"/>
  <c r="U1247" i="1" s="1"/>
  <c r="R1246" i="1"/>
  <c r="U1246" i="1" s="1"/>
  <c r="R1245" i="1"/>
  <c r="U1245" i="1"/>
  <c r="R1244" i="1"/>
  <c r="U1244" i="1"/>
  <c r="R1243" i="1"/>
  <c r="U1243" i="1" s="1"/>
  <c r="R1242" i="1"/>
  <c r="U1242" i="1" s="1"/>
  <c r="R1241" i="1"/>
  <c r="U1241" i="1" s="1"/>
  <c r="R1240" i="1"/>
  <c r="U1240" i="1" s="1"/>
  <c r="R1239" i="1"/>
  <c r="U1239" i="1" s="1"/>
  <c r="R1238" i="1"/>
  <c r="U1238" i="1" s="1"/>
  <c r="R1237" i="1"/>
  <c r="U1237" i="1" s="1"/>
  <c r="R1236" i="1"/>
  <c r="U1236" i="1" s="1"/>
  <c r="R1235" i="1"/>
  <c r="U1235" i="1" s="1"/>
  <c r="R1234" i="1"/>
  <c r="U1234" i="1"/>
  <c r="R1233" i="1"/>
  <c r="U1233" i="1" s="1"/>
  <c r="R1232" i="1"/>
  <c r="U1232" i="1" s="1"/>
  <c r="R1231" i="1"/>
  <c r="U1231" i="1" s="1"/>
  <c r="R1230" i="1"/>
  <c r="U1230" i="1"/>
  <c r="R1229" i="1"/>
  <c r="U1229" i="1" s="1"/>
  <c r="R1228" i="1"/>
  <c r="U1228" i="1" s="1"/>
  <c r="R1227" i="1"/>
  <c r="U1227" i="1" s="1"/>
  <c r="R1226" i="1"/>
  <c r="U1226" i="1" s="1"/>
  <c r="R1225" i="1"/>
  <c r="U1225" i="1" s="1"/>
  <c r="R1224" i="1"/>
  <c r="U1224" i="1" s="1"/>
  <c r="R1223" i="1"/>
  <c r="U1223" i="1" s="1"/>
  <c r="R1222" i="1"/>
  <c r="U1222" i="1" s="1"/>
  <c r="R1221" i="1"/>
  <c r="U1221" i="1" s="1"/>
  <c r="R1220" i="1"/>
  <c r="U1220" i="1" s="1"/>
  <c r="R1219" i="1"/>
  <c r="U1219" i="1"/>
  <c r="R1218" i="1"/>
  <c r="U1218" i="1" s="1"/>
  <c r="R1217" i="1"/>
  <c r="U1217" i="1" s="1"/>
  <c r="R1216" i="1"/>
  <c r="U1216" i="1" s="1"/>
  <c r="R1215" i="1"/>
  <c r="U1215" i="1"/>
  <c r="R1214" i="1"/>
  <c r="U1214" i="1" s="1"/>
  <c r="R1213" i="1"/>
  <c r="U1213" i="1" s="1"/>
  <c r="R1212" i="1"/>
  <c r="U1212" i="1" s="1"/>
  <c r="R1211" i="1"/>
  <c r="U1211" i="1" s="1"/>
  <c r="R1210" i="1"/>
  <c r="U1210" i="1" s="1"/>
  <c r="R1209" i="1"/>
  <c r="U1209" i="1" s="1"/>
  <c r="R1208" i="1"/>
  <c r="U1208" i="1" s="1"/>
  <c r="R1207" i="1"/>
  <c r="U1207" i="1" s="1"/>
  <c r="R1206" i="1"/>
  <c r="U1206" i="1" s="1"/>
  <c r="R1205" i="1"/>
  <c r="U1205" i="1" s="1"/>
  <c r="R1204" i="1"/>
  <c r="U1204" i="1" s="1"/>
  <c r="R1203" i="1"/>
  <c r="U1203" i="1" s="1"/>
  <c r="R1202" i="1"/>
  <c r="U1202" i="1" s="1"/>
  <c r="R1201" i="1"/>
  <c r="U1201" i="1" s="1"/>
  <c r="R1200" i="1"/>
  <c r="U1200" i="1" s="1"/>
  <c r="R1199" i="1"/>
  <c r="U1199" i="1" s="1"/>
  <c r="R1198" i="1"/>
  <c r="U1198" i="1" s="1"/>
  <c r="R1197" i="1"/>
  <c r="U1197" i="1" s="1"/>
  <c r="R1196" i="1"/>
  <c r="U1196" i="1" s="1"/>
  <c r="R1195" i="1"/>
  <c r="U1195" i="1" s="1"/>
  <c r="R1194" i="1"/>
  <c r="U1194" i="1" s="1"/>
  <c r="R1193" i="1"/>
  <c r="U1193" i="1" s="1"/>
  <c r="R1192" i="1"/>
  <c r="U1192" i="1" s="1"/>
  <c r="R1191" i="1"/>
  <c r="U1191" i="1" s="1"/>
  <c r="R1190" i="1"/>
  <c r="U1190" i="1" s="1"/>
  <c r="R1189" i="1"/>
  <c r="U1189" i="1" s="1"/>
  <c r="R1188" i="1"/>
  <c r="U1188" i="1"/>
  <c r="R1187" i="1"/>
  <c r="U1187" i="1" s="1"/>
  <c r="R1186" i="1"/>
  <c r="U1186" i="1" s="1"/>
  <c r="R1185" i="1"/>
  <c r="U1185" i="1" s="1"/>
  <c r="R1184" i="1"/>
  <c r="U1184" i="1" s="1"/>
  <c r="R1183" i="1"/>
  <c r="U1183" i="1" s="1"/>
  <c r="R1182" i="1"/>
  <c r="U1182" i="1" s="1"/>
  <c r="R1181" i="1"/>
  <c r="U1181" i="1" s="1"/>
  <c r="R1180" i="1"/>
  <c r="U1180" i="1" s="1"/>
  <c r="R1179" i="1"/>
  <c r="U1179" i="1" s="1"/>
  <c r="R1178" i="1"/>
  <c r="U1178" i="1" s="1"/>
  <c r="R1177" i="1"/>
  <c r="U1177" i="1" s="1"/>
  <c r="R1176" i="1"/>
  <c r="U1176" i="1" s="1"/>
  <c r="R1175" i="1"/>
  <c r="U1175" i="1" s="1"/>
  <c r="R1174" i="1"/>
  <c r="U1174" i="1" s="1"/>
  <c r="R1173" i="1"/>
  <c r="U1173" i="1" s="1"/>
  <c r="R1172" i="1"/>
  <c r="U1172" i="1" s="1"/>
  <c r="R1171" i="1"/>
  <c r="U1171" i="1" s="1"/>
  <c r="R1170" i="1"/>
  <c r="U1170" i="1" s="1"/>
  <c r="R1169" i="1"/>
  <c r="U1169" i="1" s="1"/>
  <c r="R1168" i="1"/>
  <c r="U1168" i="1" s="1"/>
  <c r="R1167" i="1"/>
  <c r="U1167" i="1" s="1"/>
  <c r="R1166" i="1"/>
  <c r="U1166" i="1" s="1"/>
  <c r="R1165" i="1"/>
  <c r="U1165" i="1" s="1"/>
  <c r="R1164" i="1"/>
  <c r="U1164" i="1" s="1"/>
  <c r="R1163" i="1"/>
  <c r="U1163" i="1" s="1"/>
  <c r="R1162" i="1"/>
  <c r="U1162" i="1" s="1"/>
  <c r="R1161" i="1"/>
  <c r="U1161" i="1" s="1"/>
  <c r="R1160" i="1"/>
  <c r="U1160" i="1" s="1"/>
  <c r="R1159" i="1"/>
  <c r="U1159" i="1" s="1"/>
  <c r="R1158" i="1"/>
  <c r="U1158" i="1"/>
  <c r="R1157" i="1"/>
  <c r="U1157" i="1" s="1"/>
  <c r="R1156" i="1"/>
  <c r="U1156" i="1" s="1"/>
  <c r="R1155" i="1"/>
  <c r="U1155" i="1" s="1"/>
  <c r="R1154" i="1"/>
  <c r="U1154" i="1" s="1"/>
  <c r="R1153" i="1"/>
  <c r="U1153" i="1" s="1"/>
  <c r="R1152" i="1"/>
  <c r="U1152" i="1" s="1"/>
  <c r="R1151" i="1"/>
  <c r="U1151" i="1" s="1"/>
  <c r="R1150" i="1"/>
  <c r="U1150" i="1" s="1"/>
  <c r="R1149" i="1"/>
  <c r="U1149" i="1" s="1"/>
  <c r="R1148" i="1"/>
  <c r="U1148" i="1" s="1"/>
  <c r="R1147" i="1"/>
  <c r="U1147" i="1" s="1"/>
  <c r="R1146" i="1"/>
  <c r="U1146" i="1" s="1"/>
  <c r="R1145" i="1"/>
  <c r="U1145" i="1" s="1"/>
  <c r="R1144" i="1"/>
  <c r="U1144" i="1" s="1"/>
  <c r="R1143" i="1"/>
  <c r="U1143" i="1" s="1"/>
  <c r="R1142" i="1"/>
  <c r="U1142" i="1" s="1"/>
  <c r="R1141" i="1"/>
  <c r="U1141" i="1" s="1"/>
  <c r="R1140" i="1"/>
  <c r="U1140" i="1" s="1"/>
  <c r="R1139" i="1"/>
  <c r="U1139" i="1" s="1"/>
  <c r="R1138" i="1"/>
  <c r="U1138" i="1" s="1"/>
  <c r="R1137" i="1"/>
  <c r="U1137" i="1" s="1"/>
  <c r="R1136" i="1"/>
  <c r="U1136" i="1" s="1"/>
  <c r="R1135" i="1"/>
  <c r="U1135" i="1" s="1"/>
  <c r="R1134" i="1"/>
  <c r="U1134" i="1" s="1"/>
  <c r="R1133" i="1"/>
  <c r="U1133" i="1" s="1"/>
  <c r="R1132" i="1"/>
  <c r="U1132" i="1" s="1"/>
  <c r="R1131" i="1"/>
  <c r="U1131" i="1" s="1"/>
  <c r="R1130" i="1"/>
  <c r="U1130" i="1" s="1"/>
  <c r="R1129" i="1"/>
  <c r="U1129" i="1" s="1"/>
  <c r="R1128" i="1"/>
  <c r="U1128" i="1" s="1"/>
  <c r="R1127" i="1"/>
  <c r="U1127" i="1" s="1"/>
  <c r="R1126" i="1"/>
  <c r="U1126" i="1" s="1"/>
  <c r="R1125" i="1"/>
  <c r="U1125" i="1" s="1"/>
  <c r="R1124" i="1"/>
  <c r="U1124" i="1" s="1"/>
  <c r="R1123" i="1"/>
  <c r="U1123" i="1" s="1"/>
  <c r="R1122" i="1"/>
  <c r="U1122" i="1" s="1"/>
  <c r="R1121" i="1"/>
  <c r="U1121" i="1" s="1"/>
  <c r="R1120" i="1"/>
  <c r="U1120" i="1" s="1"/>
  <c r="R1119" i="1"/>
  <c r="U1119" i="1" s="1"/>
  <c r="R1118" i="1"/>
  <c r="U1118" i="1" s="1"/>
  <c r="R1117" i="1"/>
  <c r="U1117" i="1" s="1"/>
  <c r="R1116" i="1"/>
  <c r="U1116" i="1" s="1"/>
  <c r="R1115" i="1"/>
  <c r="U1115" i="1" s="1"/>
  <c r="R1114" i="1"/>
  <c r="U1114" i="1" s="1"/>
  <c r="R1113" i="1"/>
  <c r="U1113" i="1" s="1"/>
  <c r="R1112" i="1"/>
  <c r="U1112" i="1" s="1"/>
  <c r="R1111" i="1"/>
  <c r="U1111" i="1" s="1"/>
  <c r="R1110" i="1"/>
  <c r="U1110" i="1" s="1"/>
  <c r="R1109" i="1"/>
  <c r="U1109" i="1" s="1"/>
  <c r="R1108" i="1"/>
  <c r="U1108" i="1" s="1"/>
  <c r="R1107" i="1"/>
  <c r="U1107" i="1" s="1"/>
  <c r="R1106" i="1"/>
  <c r="U1106" i="1" s="1"/>
  <c r="R1105" i="1"/>
  <c r="U1105" i="1" s="1"/>
  <c r="R1104" i="1"/>
  <c r="U1104" i="1" s="1"/>
  <c r="R1103" i="1"/>
  <c r="U1103" i="1" s="1"/>
  <c r="R1102" i="1"/>
  <c r="U1102" i="1"/>
  <c r="R1101" i="1"/>
  <c r="U1101" i="1" s="1"/>
  <c r="R1100" i="1"/>
  <c r="U1100" i="1" s="1"/>
  <c r="R1099" i="1"/>
  <c r="U1099" i="1" s="1"/>
  <c r="R1098" i="1"/>
  <c r="U1098" i="1" s="1"/>
  <c r="R1097" i="1"/>
  <c r="U1097" i="1" s="1"/>
  <c r="R1096" i="1"/>
  <c r="U1096" i="1" s="1"/>
  <c r="R1095" i="1"/>
  <c r="U1095" i="1" s="1"/>
  <c r="R1094" i="1"/>
  <c r="U1094" i="1" s="1"/>
  <c r="R1093" i="1"/>
  <c r="U1093" i="1" s="1"/>
  <c r="R1092" i="1"/>
  <c r="U1092" i="1" s="1"/>
  <c r="R1091" i="1"/>
  <c r="U1091" i="1" s="1"/>
  <c r="R1090" i="1"/>
  <c r="U1090" i="1"/>
  <c r="R1089" i="1"/>
  <c r="U1089" i="1" s="1"/>
  <c r="R1088" i="1"/>
  <c r="U1088" i="1" s="1"/>
  <c r="R1087" i="1"/>
  <c r="U1087" i="1" s="1"/>
  <c r="R1086" i="1"/>
  <c r="U1086" i="1" s="1"/>
  <c r="R1085" i="1"/>
  <c r="U1085" i="1" s="1"/>
  <c r="R1084" i="1"/>
  <c r="U1084" i="1" s="1"/>
  <c r="R1083" i="1"/>
  <c r="U1083" i="1" s="1"/>
  <c r="R1082" i="1"/>
  <c r="U1082" i="1" s="1"/>
  <c r="R1081" i="1"/>
  <c r="U1081" i="1" s="1"/>
  <c r="R1080" i="1"/>
  <c r="U1080" i="1" s="1"/>
  <c r="R1079" i="1"/>
  <c r="U1079" i="1"/>
  <c r="R1078" i="1"/>
  <c r="U1078" i="1" s="1"/>
  <c r="R1077" i="1"/>
  <c r="U1077" i="1" s="1"/>
  <c r="R1076" i="1"/>
  <c r="U1076" i="1"/>
  <c r="R1075" i="1"/>
  <c r="U1075" i="1" s="1"/>
  <c r="R1074" i="1"/>
  <c r="U1074" i="1" s="1"/>
  <c r="R1073" i="1"/>
  <c r="U1073" i="1" s="1"/>
  <c r="R1072" i="1"/>
  <c r="U1072" i="1" s="1"/>
  <c r="R1071" i="1"/>
  <c r="U1071" i="1" s="1"/>
  <c r="R1070" i="1"/>
  <c r="U1070" i="1" s="1"/>
  <c r="R1069" i="1"/>
  <c r="U1069" i="1" s="1"/>
  <c r="R1068" i="1"/>
  <c r="U1068" i="1" s="1"/>
  <c r="R1067" i="1"/>
  <c r="U1067" i="1" s="1"/>
  <c r="R1066" i="1"/>
  <c r="U1066" i="1" s="1"/>
  <c r="R1065" i="1"/>
  <c r="U1065" i="1" s="1"/>
  <c r="R1064" i="1"/>
  <c r="U1064" i="1" s="1"/>
  <c r="R1063" i="1"/>
  <c r="U1063" i="1" s="1"/>
  <c r="R1062" i="1"/>
  <c r="U1062" i="1" s="1"/>
  <c r="R1061" i="1"/>
  <c r="U1061" i="1" s="1"/>
  <c r="R1060" i="1"/>
  <c r="U1060" i="1" s="1"/>
  <c r="R1059" i="1"/>
  <c r="U1059" i="1" s="1"/>
  <c r="R1058" i="1"/>
  <c r="U1058" i="1" s="1"/>
  <c r="R1057" i="1"/>
  <c r="U1057" i="1" s="1"/>
  <c r="R1056" i="1"/>
  <c r="U1056" i="1" s="1"/>
  <c r="R1055" i="1"/>
  <c r="U1055" i="1" s="1"/>
  <c r="R1054" i="1"/>
  <c r="U1054" i="1"/>
  <c r="R1053" i="1"/>
  <c r="U1053" i="1" s="1"/>
  <c r="R1052" i="1"/>
  <c r="U1052" i="1" s="1"/>
  <c r="R1051" i="1"/>
  <c r="U1051" i="1" s="1"/>
  <c r="R1050" i="1"/>
  <c r="U1050" i="1" s="1"/>
  <c r="R1049" i="1"/>
  <c r="U1049" i="1" s="1"/>
  <c r="R1048" i="1"/>
  <c r="U1048" i="1" s="1"/>
  <c r="R1047" i="1"/>
  <c r="U1047" i="1" s="1"/>
  <c r="R1046" i="1"/>
  <c r="U1046" i="1" s="1"/>
  <c r="R1045" i="1"/>
  <c r="U1045" i="1" s="1"/>
  <c r="R1044" i="1"/>
  <c r="U1044" i="1" s="1"/>
  <c r="R1043" i="1"/>
  <c r="U1043" i="1" s="1"/>
  <c r="R1042" i="1"/>
  <c r="U1042" i="1" s="1"/>
  <c r="R1041" i="1"/>
  <c r="U1041" i="1" s="1"/>
  <c r="R1040" i="1"/>
  <c r="U1040" i="1" s="1"/>
  <c r="R1039" i="1"/>
  <c r="U1039" i="1" s="1"/>
  <c r="R1038" i="1"/>
  <c r="U1038" i="1" s="1"/>
  <c r="R1037" i="1"/>
  <c r="U1037" i="1" s="1"/>
  <c r="R1036" i="1"/>
  <c r="U1036" i="1" s="1"/>
  <c r="R1035" i="1"/>
  <c r="U1035" i="1" s="1"/>
  <c r="R1034" i="1"/>
  <c r="U1034" i="1" s="1"/>
  <c r="R1033" i="1"/>
  <c r="U1033" i="1" s="1"/>
  <c r="R1032" i="1"/>
  <c r="U1032" i="1" s="1"/>
  <c r="R1031" i="1"/>
  <c r="U1031" i="1" s="1"/>
  <c r="R1030" i="1"/>
  <c r="U1030" i="1"/>
  <c r="R1029" i="1"/>
  <c r="U1029" i="1"/>
  <c r="R1028" i="1"/>
  <c r="U1028" i="1" s="1"/>
  <c r="R1027" i="1"/>
  <c r="U1027" i="1" s="1"/>
  <c r="R1026" i="1"/>
  <c r="U1026" i="1" s="1"/>
  <c r="R1025" i="1"/>
  <c r="U1025" i="1" s="1"/>
  <c r="R1024" i="1"/>
  <c r="U1024" i="1" s="1"/>
  <c r="R1023" i="1"/>
  <c r="U1023" i="1" s="1"/>
  <c r="R1022" i="1"/>
  <c r="U1022" i="1" s="1"/>
  <c r="R1021" i="1"/>
  <c r="U1021" i="1" s="1"/>
  <c r="R1020" i="1"/>
  <c r="U1020" i="1" s="1"/>
  <c r="R1019" i="1"/>
  <c r="U1019" i="1" s="1"/>
  <c r="R1018" i="1"/>
  <c r="U1018" i="1" s="1"/>
  <c r="R1017" i="1"/>
  <c r="U1017" i="1" s="1"/>
  <c r="R1016" i="1"/>
  <c r="U1016" i="1" s="1"/>
  <c r="R1015" i="1"/>
  <c r="U1015" i="1" s="1"/>
  <c r="R1014" i="1"/>
  <c r="U1014" i="1" s="1"/>
  <c r="R1013" i="1"/>
  <c r="U1013" i="1" s="1"/>
  <c r="R1012" i="1"/>
  <c r="U1012" i="1" s="1"/>
  <c r="R1011" i="1"/>
  <c r="U1011" i="1" s="1"/>
  <c r="R1010" i="1"/>
  <c r="U1010" i="1" s="1"/>
  <c r="R1009" i="1"/>
  <c r="U1009" i="1" s="1"/>
  <c r="R1008" i="1"/>
  <c r="U1008" i="1" s="1"/>
  <c r="R1007" i="1"/>
  <c r="U1007" i="1" s="1"/>
  <c r="R1006" i="1"/>
  <c r="U1006" i="1" s="1"/>
  <c r="R1005" i="1"/>
  <c r="U1005" i="1" s="1"/>
  <c r="R1004" i="1"/>
  <c r="U1004" i="1" s="1"/>
  <c r="R1003" i="1"/>
  <c r="U1003" i="1" s="1"/>
  <c r="R1002" i="1"/>
  <c r="U1002" i="1" s="1"/>
  <c r="R1001" i="1"/>
  <c r="U1001" i="1" s="1"/>
  <c r="R1000" i="1"/>
  <c r="U1000" i="1" s="1"/>
  <c r="R999" i="1"/>
  <c r="U999" i="1" s="1"/>
  <c r="R998" i="1"/>
  <c r="U998" i="1" s="1"/>
  <c r="R997" i="1"/>
  <c r="U997" i="1" s="1"/>
  <c r="R996" i="1"/>
  <c r="U996" i="1" s="1"/>
  <c r="R995" i="1"/>
  <c r="U995" i="1" s="1"/>
  <c r="R994" i="1"/>
  <c r="U994" i="1" s="1"/>
  <c r="R993" i="1"/>
  <c r="U993" i="1" s="1"/>
  <c r="R992" i="1"/>
  <c r="U992" i="1" s="1"/>
  <c r="R991" i="1"/>
  <c r="U991" i="1" s="1"/>
  <c r="R990" i="1"/>
  <c r="U990" i="1" s="1"/>
  <c r="R989" i="1"/>
  <c r="U989" i="1" s="1"/>
  <c r="R988" i="1"/>
  <c r="U988" i="1" s="1"/>
  <c r="R987" i="1"/>
  <c r="U987" i="1" s="1"/>
  <c r="R986" i="1"/>
  <c r="U986" i="1" s="1"/>
  <c r="R985" i="1"/>
  <c r="U985" i="1" s="1"/>
  <c r="R984" i="1"/>
  <c r="U984" i="1" s="1"/>
  <c r="R983" i="1"/>
  <c r="U983" i="1" s="1"/>
  <c r="R982" i="1"/>
  <c r="U982" i="1"/>
  <c r="R981" i="1"/>
  <c r="U981" i="1" s="1"/>
  <c r="R980" i="1"/>
  <c r="U980" i="1" s="1"/>
  <c r="R979" i="1"/>
  <c r="U979" i="1" s="1"/>
  <c r="R978" i="1"/>
  <c r="U978" i="1" s="1"/>
  <c r="R977" i="1"/>
  <c r="U977" i="1" s="1"/>
  <c r="R976" i="1"/>
  <c r="U976" i="1" s="1"/>
  <c r="R975" i="1"/>
  <c r="U975" i="1" s="1"/>
  <c r="R974" i="1"/>
  <c r="U974" i="1" s="1"/>
  <c r="R973" i="1"/>
  <c r="U973" i="1" s="1"/>
  <c r="R972" i="1"/>
  <c r="U972" i="1"/>
  <c r="R971" i="1"/>
  <c r="U971" i="1" s="1"/>
  <c r="R970" i="1"/>
  <c r="U970" i="1" s="1"/>
  <c r="R969" i="1"/>
  <c r="U969" i="1" s="1"/>
  <c r="R968" i="1"/>
  <c r="U968" i="1" s="1"/>
  <c r="R967" i="1"/>
  <c r="U967" i="1" s="1"/>
  <c r="R966" i="1"/>
  <c r="U966" i="1" s="1"/>
  <c r="R965" i="1"/>
  <c r="U965" i="1" s="1"/>
  <c r="R964" i="1"/>
  <c r="U964" i="1" s="1"/>
  <c r="R963" i="1"/>
  <c r="U963" i="1" s="1"/>
  <c r="R962" i="1"/>
  <c r="U962" i="1" s="1"/>
  <c r="R961" i="1"/>
  <c r="U961" i="1" s="1"/>
  <c r="R960" i="1"/>
  <c r="U960" i="1" s="1"/>
  <c r="R959" i="1"/>
  <c r="U959" i="1" s="1"/>
  <c r="R958" i="1"/>
  <c r="U958" i="1" s="1"/>
  <c r="R957" i="1"/>
  <c r="U957" i="1" s="1"/>
  <c r="R956" i="1"/>
  <c r="U956" i="1" s="1"/>
  <c r="R955" i="1"/>
  <c r="U955" i="1" s="1"/>
  <c r="R954" i="1"/>
  <c r="U954" i="1" s="1"/>
  <c r="R953" i="1"/>
  <c r="U953" i="1" s="1"/>
  <c r="R952" i="1"/>
  <c r="U952" i="1" s="1"/>
  <c r="R951" i="1"/>
  <c r="U951" i="1" s="1"/>
  <c r="R950" i="1"/>
  <c r="U950" i="1" s="1"/>
  <c r="R949" i="1"/>
  <c r="U949" i="1" s="1"/>
  <c r="R948" i="1"/>
  <c r="U948" i="1" s="1"/>
  <c r="R947" i="1"/>
  <c r="U947" i="1" s="1"/>
  <c r="R946" i="1"/>
  <c r="U946" i="1" s="1"/>
  <c r="R945" i="1"/>
  <c r="U945" i="1" s="1"/>
  <c r="R944" i="1"/>
  <c r="U944" i="1" s="1"/>
  <c r="R943" i="1"/>
  <c r="U943" i="1" s="1"/>
  <c r="R942" i="1"/>
  <c r="U942" i="1" s="1"/>
  <c r="R941" i="1"/>
  <c r="U941" i="1" s="1"/>
  <c r="R940" i="1"/>
  <c r="U940" i="1" s="1"/>
  <c r="R939" i="1"/>
  <c r="U939" i="1" s="1"/>
  <c r="R938" i="1"/>
  <c r="U938" i="1" s="1"/>
  <c r="R937" i="1"/>
  <c r="U937" i="1" s="1"/>
  <c r="R936" i="1"/>
  <c r="U936" i="1" s="1"/>
  <c r="R935" i="1"/>
  <c r="U935" i="1" s="1"/>
  <c r="R934" i="1"/>
  <c r="U934" i="1" s="1"/>
  <c r="R933" i="1"/>
  <c r="U933" i="1" s="1"/>
  <c r="R932" i="1"/>
  <c r="U932" i="1" s="1"/>
  <c r="R931" i="1"/>
  <c r="U931" i="1" s="1"/>
  <c r="R930" i="1"/>
  <c r="U930" i="1" s="1"/>
  <c r="R929" i="1"/>
  <c r="U929" i="1" s="1"/>
  <c r="R928" i="1"/>
  <c r="U928" i="1" s="1"/>
  <c r="R927" i="1"/>
  <c r="U927" i="1" s="1"/>
  <c r="R926" i="1"/>
  <c r="U926" i="1" s="1"/>
  <c r="R925" i="1"/>
  <c r="U925" i="1" s="1"/>
  <c r="R924" i="1"/>
  <c r="U924" i="1" s="1"/>
  <c r="R923" i="1"/>
  <c r="U923" i="1" s="1"/>
  <c r="R922" i="1"/>
  <c r="U922" i="1" s="1"/>
  <c r="R921" i="1"/>
  <c r="U921" i="1" s="1"/>
  <c r="R920" i="1"/>
  <c r="U920" i="1" s="1"/>
  <c r="R919" i="1"/>
  <c r="U919" i="1" s="1"/>
  <c r="R918" i="1"/>
  <c r="U918" i="1" s="1"/>
  <c r="R917" i="1"/>
  <c r="U917" i="1" s="1"/>
  <c r="R916" i="1"/>
  <c r="U916" i="1" s="1"/>
  <c r="R915" i="1"/>
  <c r="U915" i="1" s="1"/>
  <c r="R914" i="1"/>
  <c r="U914" i="1" s="1"/>
  <c r="R913" i="1"/>
  <c r="U913" i="1" s="1"/>
  <c r="R912" i="1"/>
  <c r="U912" i="1" s="1"/>
  <c r="R911" i="1"/>
  <c r="U911" i="1" s="1"/>
  <c r="R910" i="1"/>
  <c r="U910" i="1" s="1"/>
  <c r="R909" i="1"/>
  <c r="U909" i="1" s="1"/>
  <c r="R908" i="1"/>
  <c r="U908" i="1" s="1"/>
  <c r="R907" i="1"/>
  <c r="U907" i="1" s="1"/>
  <c r="R906" i="1"/>
  <c r="U906" i="1" s="1"/>
  <c r="R905" i="1"/>
  <c r="U905" i="1" s="1"/>
  <c r="R904" i="1"/>
  <c r="U904" i="1" s="1"/>
  <c r="R903" i="1"/>
  <c r="U903" i="1" s="1"/>
  <c r="R902" i="1"/>
  <c r="U902" i="1" s="1"/>
  <c r="R901" i="1"/>
  <c r="U901" i="1" s="1"/>
  <c r="R900" i="1"/>
  <c r="U900" i="1" s="1"/>
  <c r="R899" i="1"/>
  <c r="U899" i="1" s="1"/>
  <c r="R898" i="1"/>
  <c r="U898" i="1" s="1"/>
  <c r="R897" i="1"/>
  <c r="U897" i="1" s="1"/>
  <c r="R896" i="1"/>
  <c r="U896" i="1" s="1"/>
  <c r="R895" i="1"/>
  <c r="U895" i="1" s="1"/>
  <c r="R894" i="1"/>
  <c r="U894" i="1" s="1"/>
  <c r="R893" i="1"/>
  <c r="U893" i="1" s="1"/>
  <c r="R892" i="1"/>
  <c r="U892" i="1" s="1"/>
  <c r="R891" i="1"/>
  <c r="U891" i="1" s="1"/>
  <c r="R890" i="1"/>
  <c r="U890" i="1" s="1"/>
  <c r="R889" i="1"/>
  <c r="U889" i="1" s="1"/>
  <c r="R888" i="1"/>
  <c r="U888" i="1" s="1"/>
  <c r="R887" i="1"/>
  <c r="U887" i="1" s="1"/>
  <c r="R886" i="1"/>
  <c r="U886" i="1" s="1"/>
  <c r="R885" i="1"/>
  <c r="U885" i="1" s="1"/>
  <c r="R884" i="1"/>
  <c r="U884" i="1" s="1"/>
  <c r="R883" i="1"/>
  <c r="U883" i="1" s="1"/>
  <c r="R882" i="1"/>
  <c r="U882" i="1" s="1"/>
  <c r="R881" i="1"/>
  <c r="U881" i="1" s="1"/>
  <c r="R880" i="1"/>
  <c r="U880" i="1" s="1"/>
  <c r="R879" i="1"/>
  <c r="U879" i="1" s="1"/>
  <c r="R878" i="1"/>
  <c r="U878" i="1" s="1"/>
  <c r="R877" i="1"/>
  <c r="U877" i="1" s="1"/>
  <c r="R876" i="1"/>
  <c r="U876" i="1" s="1"/>
  <c r="R875" i="1"/>
  <c r="U875" i="1"/>
  <c r="R874" i="1"/>
  <c r="U874" i="1" s="1"/>
  <c r="R873" i="1"/>
  <c r="U873" i="1" s="1"/>
  <c r="R872" i="1"/>
  <c r="U872" i="1" s="1"/>
  <c r="R871" i="1"/>
  <c r="U871" i="1" s="1"/>
  <c r="R870" i="1"/>
  <c r="U870" i="1" s="1"/>
  <c r="R869" i="1"/>
  <c r="U869" i="1" s="1"/>
  <c r="R868" i="1"/>
  <c r="U868" i="1" s="1"/>
  <c r="R867" i="1"/>
  <c r="U867" i="1" s="1"/>
  <c r="R866" i="1"/>
  <c r="U866" i="1" s="1"/>
  <c r="R865" i="1"/>
  <c r="U865" i="1" s="1"/>
  <c r="R864" i="1"/>
  <c r="U864" i="1" s="1"/>
  <c r="R863" i="1"/>
  <c r="U863" i="1" s="1"/>
  <c r="R862" i="1"/>
  <c r="U862" i="1" s="1"/>
  <c r="R861" i="1"/>
  <c r="U861" i="1" s="1"/>
  <c r="R860" i="1"/>
  <c r="U860" i="1" s="1"/>
  <c r="R859" i="1"/>
  <c r="U859" i="1" s="1"/>
  <c r="R858" i="1"/>
  <c r="U858" i="1" s="1"/>
  <c r="R857" i="1"/>
  <c r="U857" i="1" s="1"/>
  <c r="R856" i="1"/>
  <c r="U856" i="1" s="1"/>
  <c r="R855" i="1"/>
  <c r="U855" i="1" s="1"/>
  <c r="R854" i="1"/>
  <c r="U854" i="1" s="1"/>
  <c r="R853" i="1"/>
  <c r="U853" i="1" s="1"/>
  <c r="R852" i="1"/>
  <c r="U852" i="1" s="1"/>
  <c r="R851" i="1"/>
  <c r="U851" i="1" s="1"/>
  <c r="R850" i="1"/>
  <c r="U850" i="1" s="1"/>
  <c r="R849" i="1"/>
  <c r="U849" i="1" s="1"/>
  <c r="R848" i="1"/>
  <c r="U848" i="1" s="1"/>
  <c r="R847" i="1"/>
  <c r="U847" i="1" s="1"/>
  <c r="R846" i="1"/>
  <c r="U846" i="1" s="1"/>
  <c r="R845" i="1"/>
  <c r="U845" i="1" s="1"/>
  <c r="R844" i="1"/>
  <c r="U844" i="1" s="1"/>
  <c r="R843" i="1"/>
  <c r="U843" i="1" s="1"/>
  <c r="R842" i="1"/>
  <c r="U842" i="1" s="1"/>
  <c r="R841" i="1"/>
  <c r="U841" i="1" s="1"/>
  <c r="R840" i="1"/>
  <c r="U840" i="1" s="1"/>
  <c r="R839" i="1"/>
  <c r="U839" i="1" s="1"/>
  <c r="R838" i="1"/>
  <c r="U838" i="1" s="1"/>
  <c r="R837" i="1"/>
  <c r="U837" i="1" s="1"/>
  <c r="R836" i="1"/>
  <c r="U836" i="1" s="1"/>
  <c r="R835" i="1"/>
  <c r="U835" i="1" s="1"/>
  <c r="R834" i="1"/>
  <c r="U834" i="1" s="1"/>
  <c r="R833" i="1"/>
  <c r="U833" i="1" s="1"/>
  <c r="R832" i="1"/>
  <c r="U832" i="1" s="1"/>
  <c r="R831" i="1"/>
  <c r="U831" i="1" s="1"/>
  <c r="R830" i="1"/>
  <c r="U830" i="1" s="1"/>
  <c r="R829" i="1"/>
  <c r="U829" i="1" s="1"/>
  <c r="R828" i="1"/>
  <c r="U828" i="1" s="1"/>
  <c r="R827" i="1"/>
  <c r="U827" i="1" s="1"/>
  <c r="R826" i="1"/>
  <c r="U826" i="1" s="1"/>
  <c r="R825" i="1"/>
  <c r="U825" i="1" s="1"/>
  <c r="R824" i="1"/>
  <c r="U824" i="1" s="1"/>
  <c r="R823" i="1"/>
  <c r="U823" i="1" s="1"/>
  <c r="R822" i="1"/>
  <c r="U822" i="1" s="1"/>
  <c r="R821" i="1"/>
  <c r="U821" i="1" s="1"/>
  <c r="R820" i="1"/>
  <c r="U820" i="1" s="1"/>
  <c r="R819" i="1"/>
  <c r="U819" i="1" s="1"/>
  <c r="R818" i="1"/>
  <c r="U818" i="1" s="1"/>
  <c r="R817" i="1"/>
  <c r="U817" i="1" s="1"/>
  <c r="R816" i="1"/>
  <c r="U816" i="1" s="1"/>
  <c r="R815" i="1"/>
  <c r="U815" i="1" s="1"/>
  <c r="R814" i="1"/>
  <c r="U814" i="1" s="1"/>
  <c r="R813" i="1"/>
  <c r="U813" i="1" s="1"/>
  <c r="R812" i="1"/>
  <c r="U812" i="1" s="1"/>
  <c r="R811" i="1"/>
  <c r="U811" i="1" s="1"/>
  <c r="R810" i="1"/>
  <c r="U810" i="1" s="1"/>
  <c r="R809" i="1"/>
  <c r="U809" i="1" s="1"/>
  <c r="R808" i="1"/>
  <c r="U808" i="1" s="1"/>
  <c r="R807" i="1"/>
  <c r="U807" i="1" s="1"/>
  <c r="R806" i="1"/>
  <c r="U806" i="1" s="1"/>
  <c r="R805" i="1"/>
  <c r="U805" i="1" s="1"/>
  <c r="R804" i="1"/>
  <c r="U804" i="1" s="1"/>
  <c r="R803" i="1"/>
  <c r="U803" i="1" s="1"/>
  <c r="R802" i="1"/>
  <c r="U802" i="1" s="1"/>
  <c r="R801" i="1"/>
  <c r="U801" i="1" s="1"/>
  <c r="R800" i="1"/>
  <c r="U800" i="1" s="1"/>
  <c r="R799" i="1"/>
  <c r="U799" i="1" s="1"/>
  <c r="R798" i="1"/>
  <c r="U798" i="1" s="1"/>
  <c r="R797" i="1"/>
  <c r="U797" i="1" s="1"/>
  <c r="R796" i="1"/>
  <c r="U796" i="1" s="1"/>
  <c r="R795" i="1"/>
  <c r="U795" i="1" s="1"/>
  <c r="R794" i="1"/>
  <c r="U794" i="1" s="1"/>
  <c r="R793" i="1"/>
  <c r="U793" i="1" s="1"/>
  <c r="R792" i="1"/>
  <c r="U792" i="1" s="1"/>
  <c r="R791" i="1"/>
  <c r="U791" i="1" s="1"/>
  <c r="R790" i="1"/>
  <c r="U790" i="1" s="1"/>
  <c r="R789" i="1"/>
  <c r="U789" i="1"/>
  <c r="R788" i="1"/>
  <c r="U788" i="1" s="1"/>
  <c r="R787" i="1"/>
  <c r="U787" i="1"/>
  <c r="R786" i="1"/>
  <c r="U786" i="1" s="1"/>
  <c r="R785" i="1"/>
  <c r="U785" i="1" s="1"/>
  <c r="R784" i="1"/>
  <c r="U784" i="1" s="1"/>
  <c r="R783" i="1"/>
  <c r="U783" i="1" s="1"/>
  <c r="R782" i="1"/>
  <c r="U782" i="1" s="1"/>
  <c r="R781" i="1"/>
  <c r="U781" i="1" s="1"/>
  <c r="R780" i="1"/>
  <c r="U780" i="1" s="1"/>
  <c r="R779" i="1"/>
  <c r="U779" i="1"/>
  <c r="R778" i="1"/>
  <c r="U778" i="1" s="1"/>
  <c r="R777" i="1"/>
  <c r="U777" i="1" s="1"/>
  <c r="R776" i="1"/>
  <c r="U776" i="1" s="1"/>
  <c r="R775" i="1"/>
  <c r="U775" i="1"/>
  <c r="R774" i="1"/>
  <c r="U774" i="1" s="1"/>
  <c r="R773" i="1"/>
  <c r="U773" i="1" s="1"/>
  <c r="R772" i="1"/>
  <c r="U772" i="1" s="1"/>
  <c r="R771" i="1"/>
  <c r="U771" i="1" s="1"/>
  <c r="R770" i="1"/>
  <c r="U770" i="1" s="1"/>
  <c r="R769" i="1"/>
  <c r="U769" i="1" s="1"/>
  <c r="R768" i="1"/>
  <c r="U768" i="1" s="1"/>
  <c r="R767" i="1"/>
  <c r="U767" i="1" s="1"/>
  <c r="R766" i="1"/>
  <c r="U766" i="1" s="1"/>
  <c r="R765" i="1"/>
  <c r="U765" i="1" s="1"/>
  <c r="R764" i="1"/>
  <c r="U764" i="1"/>
  <c r="R763" i="1"/>
  <c r="U763" i="1" s="1"/>
  <c r="R762" i="1"/>
  <c r="U762" i="1" s="1"/>
  <c r="R761" i="1"/>
  <c r="U761" i="1" s="1"/>
  <c r="R760" i="1"/>
  <c r="U760" i="1" s="1"/>
  <c r="R759" i="1"/>
  <c r="U759" i="1" s="1"/>
  <c r="R758" i="1"/>
  <c r="U758" i="1" s="1"/>
  <c r="R757" i="1"/>
  <c r="U757" i="1" s="1"/>
  <c r="R756" i="1"/>
  <c r="U756" i="1" s="1"/>
  <c r="R755" i="1"/>
  <c r="U755" i="1" s="1"/>
  <c r="R754" i="1"/>
  <c r="U754" i="1"/>
  <c r="R753" i="1"/>
  <c r="U753" i="1" s="1"/>
  <c r="R752" i="1"/>
  <c r="U752" i="1" s="1"/>
  <c r="R751" i="1"/>
  <c r="U751" i="1" s="1"/>
  <c r="R750" i="1"/>
  <c r="U750" i="1" s="1"/>
  <c r="R749" i="1"/>
  <c r="U749" i="1" s="1"/>
  <c r="R748" i="1"/>
  <c r="U748" i="1" s="1"/>
  <c r="R747" i="1"/>
  <c r="U747" i="1" s="1"/>
  <c r="R746" i="1"/>
  <c r="U746" i="1" s="1"/>
  <c r="R745" i="1"/>
  <c r="U745" i="1"/>
  <c r="R744" i="1"/>
  <c r="U744" i="1" s="1"/>
  <c r="R743" i="1"/>
  <c r="U743" i="1" s="1"/>
  <c r="R742" i="1"/>
  <c r="U742" i="1" s="1"/>
  <c r="R741" i="1"/>
  <c r="U741" i="1" s="1"/>
  <c r="R740" i="1"/>
  <c r="U740" i="1" s="1"/>
  <c r="R739" i="1"/>
  <c r="U739" i="1" s="1"/>
  <c r="R738" i="1"/>
  <c r="U738" i="1" s="1"/>
  <c r="R737" i="1"/>
  <c r="U737" i="1" s="1"/>
  <c r="R736" i="1"/>
  <c r="U736" i="1" s="1"/>
  <c r="R735" i="1"/>
  <c r="U735" i="1" s="1"/>
  <c r="R734" i="1"/>
  <c r="U734" i="1" s="1"/>
  <c r="R733" i="1"/>
  <c r="U733" i="1" s="1"/>
  <c r="R732" i="1"/>
  <c r="U732" i="1" s="1"/>
  <c r="R731" i="1"/>
  <c r="U731" i="1" s="1"/>
  <c r="R730" i="1"/>
  <c r="U730" i="1" s="1"/>
  <c r="R729" i="1"/>
  <c r="U729" i="1" s="1"/>
  <c r="R728" i="1"/>
  <c r="U728" i="1" s="1"/>
  <c r="R727" i="1"/>
  <c r="U727" i="1" s="1"/>
  <c r="R726" i="1"/>
  <c r="U726" i="1" s="1"/>
  <c r="R725" i="1"/>
  <c r="U725" i="1" s="1"/>
  <c r="R724" i="1"/>
  <c r="U724" i="1" s="1"/>
  <c r="R723" i="1"/>
  <c r="U723" i="1" s="1"/>
  <c r="R722" i="1"/>
  <c r="U722" i="1" s="1"/>
  <c r="R721" i="1"/>
  <c r="U721" i="1" s="1"/>
  <c r="R720" i="1"/>
  <c r="U720" i="1" s="1"/>
  <c r="R719" i="1"/>
  <c r="U719" i="1" s="1"/>
  <c r="R718" i="1"/>
  <c r="U718" i="1" s="1"/>
  <c r="R717" i="1"/>
  <c r="U717" i="1" s="1"/>
  <c r="R716" i="1"/>
  <c r="U716" i="1" s="1"/>
  <c r="R715" i="1"/>
  <c r="U715" i="1" s="1"/>
  <c r="R714" i="1"/>
  <c r="U714" i="1" s="1"/>
  <c r="R713" i="1"/>
  <c r="U713" i="1" s="1"/>
  <c r="R712" i="1"/>
  <c r="U712" i="1" s="1"/>
  <c r="R711" i="1"/>
  <c r="U711" i="1" s="1"/>
  <c r="R710" i="1"/>
  <c r="U710" i="1" s="1"/>
  <c r="R709" i="1"/>
  <c r="U709" i="1" s="1"/>
  <c r="R708" i="1"/>
  <c r="U708" i="1" s="1"/>
  <c r="R707" i="1"/>
  <c r="U707" i="1" s="1"/>
  <c r="R706" i="1"/>
  <c r="U706" i="1" s="1"/>
  <c r="R705" i="1"/>
  <c r="U705" i="1" s="1"/>
  <c r="R704" i="1"/>
  <c r="U704" i="1" s="1"/>
  <c r="R703" i="1"/>
  <c r="U703" i="1" s="1"/>
  <c r="R702" i="1"/>
  <c r="U702" i="1" s="1"/>
  <c r="R701" i="1"/>
  <c r="U701" i="1" s="1"/>
  <c r="R700" i="1"/>
  <c r="U700" i="1" s="1"/>
  <c r="R699" i="1"/>
  <c r="U699" i="1" s="1"/>
  <c r="R698" i="1"/>
  <c r="U698" i="1" s="1"/>
  <c r="R697" i="1"/>
  <c r="U697" i="1" s="1"/>
  <c r="R696" i="1"/>
  <c r="U696" i="1" s="1"/>
  <c r="R695" i="1"/>
  <c r="U695" i="1" s="1"/>
  <c r="R694" i="1"/>
  <c r="U694" i="1" s="1"/>
  <c r="R693" i="1"/>
  <c r="U693" i="1" s="1"/>
  <c r="R692" i="1"/>
  <c r="U692" i="1" s="1"/>
  <c r="R691" i="1"/>
  <c r="U691" i="1" s="1"/>
  <c r="R690" i="1"/>
  <c r="U690" i="1" s="1"/>
  <c r="R689" i="1"/>
  <c r="U689" i="1" s="1"/>
  <c r="R688" i="1"/>
  <c r="U688" i="1" s="1"/>
  <c r="R687" i="1"/>
  <c r="U687" i="1" s="1"/>
  <c r="R686" i="1"/>
  <c r="U686" i="1" s="1"/>
  <c r="R685" i="1"/>
  <c r="U685" i="1" s="1"/>
  <c r="R684" i="1"/>
  <c r="U684" i="1" s="1"/>
  <c r="R683" i="1"/>
  <c r="U683" i="1" s="1"/>
  <c r="R682" i="1"/>
  <c r="U682" i="1" s="1"/>
  <c r="R681" i="1"/>
  <c r="U681" i="1" s="1"/>
  <c r="R680" i="1"/>
  <c r="U680" i="1" s="1"/>
  <c r="R679" i="1"/>
  <c r="U679" i="1" s="1"/>
  <c r="R678" i="1"/>
  <c r="U678" i="1" s="1"/>
  <c r="R677" i="1"/>
  <c r="U677" i="1" s="1"/>
  <c r="R676" i="1"/>
  <c r="U676" i="1" s="1"/>
  <c r="R675" i="1"/>
  <c r="U675" i="1" s="1"/>
  <c r="R674" i="1"/>
  <c r="U674" i="1" s="1"/>
  <c r="R673" i="1"/>
  <c r="U673" i="1" s="1"/>
  <c r="R672" i="1"/>
  <c r="U672" i="1" s="1"/>
  <c r="R671" i="1"/>
  <c r="U671" i="1" s="1"/>
  <c r="R670" i="1"/>
  <c r="U670" i="1" s="1"/>
  <c r="R669" i="1"/>
  <c r="U669" i="1" s="1"/>
  <c r="R668" i="1"/>
  <c r="U668" i="1" s="1"/>
  <c r="R667" i="1"/>
  <c r="U667" i="1" s="1"/>
  <c r="R666" i="1"/>
  <c r="U666" i="1" s="1"/>
  <c r="R665" i="1"/>
  <c r="U665" i="1" s="1"/>
  <c r="R664" i="1"/>
  <c r="U664" i="1" s="1"/>
  <c r="R663" i="1"/>
  <c r="U663" i="1" s="1"/>
  <c r="R662" i="1"/>
  <c r="U662" i="1" s="1"/>
  <c r="R661" i="1"/>
  <c r="U661" i="1" s="1"/>
  <c r="R660" i="1"/>
  <c r="U660" i="1" s="1"/>
  <c r="R659" i="1"/>
  <c r="U659" i="1" s="1"/>
  <c r="R658" i="1"/>
  <c r="U658" i="1" s="1"/>
  <c r="R657" i="1"/>
  <c r="U657" i="1" s="1"/>
  <c r="R656" i="1"/>
  <c r="U656" i="1" s="1"/>
  <c r="R655" i="1"/>
  <c r="U655" i="1" s="1"/>
  <c r="R654" i="1"/>
  <c r="U654" i="1" s="1"/>
  <c r="R653" i="1"/>
  <c r="U653" i="1" s="1"/>
  <c r="R652" i="1"/>
  <c r="U652" i="1" s="1"/>
  <c r="R651" i="1"/>
  <c r="U651" i="1" s="1"/>
  <c r="R650" i="1"/>
  <c r="U650" i="1" s="1"/>
  <c r="R649" i="1"/>
  <c r="U649" i="1" s="1"/>
  <c r="R648" i="1"/>
  <c r="U648" i="1" s="1"/>
  <c r="R647" i="1"/>
  <c r="U647" i="1" s="1"/>
  <c r="R646" i="1"/>
  <c r="U646" i="1" s="1"/>
  <c r="R645" i="1"/>
  <c r="U645" i="1" s="1"/>
  <c r="R644" i="1"/>
  <c r="U644" i="1" s="1"/>
  <c r="R643" i="1"/>
  <c r="U643" i="1" s="1"/>
  <c r="R642" i="1"/>
  <c r="U642" i="1" s="1"/>
  <c r="R641" i="1"/>
  <c r="U641" i="1" s="1"/>
  <c r="R640" i="1"/>
  <c r="U640" i="1" s="1"/>
  <c r="R639" i="1"/>
  <c r="U639" i="1" s="1"/>
  <c r="R638" i="1"/>
  <c r="U638" i="1" s="1"/>
  <c r="R637" i="1"/>
  <c r="U637" i="1" s="1"/>
  <c r="R636" i="1"/>
  <c r="U636" i="1" s="1"/>
  <c r="R635" i="1"/>
  <c r="U635" i="1" s="1"/>
  <c r="R634" i="1"/>
  <c r="U634" i="1" s="1"/>
  <c r="R633" i="1"/>
  <c r="U633" i="1" s="1"/>
  <c r="R632" i="1"/>
  <c r="U632" i="1" s="1"/>
  <c r="R631" i="1"/>
  <c r="U631" i="1" s="1"/>
  <c r="R630" i="1"/>
  <c r="U630" i="1" s="1"/>
  <c r="R629" i="1"/>
  <c r="U629" i="1" s="1"/>
  <c r="R628" i="1"/>
  <c r="U628" i="1" s="1"/>
  <c r="R627" i="1"/>
  <c r="U627" i="1" s="1"/>
  <c r="R626" i="1"/>
  <c r="U626" i="1" s="1"/>
  <c r="R625" i="1"/>
  <c r="U625" i="1" s="1"/>
  <c r="R624" i="1"/>
  <c r="U624" i="1" s="1"/>
  <c r="R623" i="1"/>
  <c r="U623" i="1" s="1"/>
  <c r="R622" i="1"/>
  <c r="U622" i="1" s="1"/>
  <c r="R621" i="1"/>
  <c r="U621" i="1" s="1"/>
  <c r="R620" i="1"/>
  <c r="U620" i="1" s="1"/>
  <c r="R619" i="1"/>
  <c r="U619" i="1"/>
  <c r="R618" i="1"/>
  <c r="U618" i="1" s="1"/>
  <c r="R617" i="1"/>
  <c r="U617" i="1" s="1"/>
  <c r="R616" i="1"/>
  <c r="U616" i="1" s="1"/>
  <c r="R615" i="1"/>
  <c r="U615" i="1" s="1"/>
  <c r="R614" i="1"/>
  <c r="U614" i="1" s="1"/>
  <c r="R613" i="1"/>
  <c r="U613" i="1" s="1"/>
  <c r="R612" i="1"/>
  <c r="U612" i="1" s="1"/>
  <c r="R611" i="1"/>
  <c r="U611" i="1"/>
  <c r="R610" i="1"/>
  <c r="U610" i="1" s="1"/>
  <c r="R609" i="1"/>
  <c r="U609" i="1" s="1"/>
  <c r="R608" i="1"/>
  <c r="U608" i="1" s="1"/>
  <c r="R607" i="1"/>
  <c r="U607" i="1" s="1"/>
  <c r="R606" i="1"/>
  <c r="U606" i="1" s="1"/>
  <c r="R605" i="1"/>
  <c r="U605" i="1" s="1"/>
  <c r="R604" i="1"/>
  <c r="U604" i="1" s="1"/>
  <c r="R603" i="1"/>
  <c r="U603" i="1" s="1"/>
  <c r="R602" i="1"/>
  <c r="U602" i="1" s="1"/>
  <c r="R601" i="1"/>
  <c r="U601" i="1" s="1"/>
  <c r="R600" i="1"/>
  <c r="U600" i="1" s="1"/>
  <c r="R599" i="1"/>
  <c r="U599" i="1" s="1"/>
  <c r="R598" i="1"/>
  <c r="U598" i="1" s="1"/>
  <c r="R597" i="1"/>
  <c r="U597" i="1" s="1"/>
  <c r="R596" i="1"/>
  <c r="U596" i="1" s="1"/>
  <c r="R595" i="1"/>
  <c r="U595" i="1" s="1"/>
  <c r="R594" i="1"/>
  <c r="U594" i="1" s="1"/>
  <c r="R593" i="1"/>
  <c r="U593" i="1" s="1"/>
  <c r="R592" i="1"/>
  <c r="U592" i="1" s="1"/>
  <c r="R591" i="1"/>
  <c r="U591" i="1" s="1"/>
  <c r="R590" i="1"/>
  <c r="U590" i="1" s="1"/>
  <c r="R589" i="1"/>
  <c r="U589" i="1" s="1"/>
  <c r="R588" i="1"/>
  <c r="U588" i="1" s="1"/>
  <c r="R587" i="1"/>
  <c r="U587" i="1" s="1"/>
  <c r="R586" i="1"/>
  <c r="U586" i="1" s="1"/>
  <c r="R585" i="1"/>
  <c r="U585" i="1" s="1"/>
  <c r="R584" i="1"/>
  <c r="U584" i="1" s="1"/>
  <c r="R583" i="1"/>
  <c r="U583" i="1" s="1"/>
  <c r="R582" i="1"/>
  <c r="U582" i="1" s="1"/>
  <c r="R581" i="1"/>
  <c r="U581" i="1" s="1"/>
  <c r="R580" i="1"/>
  <c r="U580" i="1" s="1"/>
  <c r="R579" i="1"/>
  <c r="U579" i="1" s="1"/>
  <c r="R578" i="1"/>
  <c r="U578" i="1" s="1"/>
  <c r="R577" i="1"/>
  <c r="U577" i="1" s="1"/>
  <c r="R576" i="1"/>
  <c r="U576" i="1" s="1"/>
  <c r="R575" i="1"/>
  <c r="U575" i="1" s="1"/>
  <c r="R574" i="1"/>
  <c r="U574" i="1" s="1"/>
  <c r="R573" i="1"/>
  <c r="U573" i="1" s="1"/>
  <c r="R572" i="1"/>
  <c r="U572" i="1" s="1"/>
  <c r="R571" i="1"/>
  <c r="U571" i="1" s="1"/>
  <c r="R570" i="1"/>
  <c r="U570" i="1" s="1"/>
  <c r="R569" i="1"/>
  <c r="U569" i="1" s="1"/>
  <c r="R568" i="1"/>
  <c r="U568" i="1" s="1"/>
  <c r="R567" i="1"/>
  <c r="U567" i="1" s="1"/>
  <c r="R566" i="1"/>
  <c r="U566" i="1" s="1"/>
  <c r="R565" i="1"/>
  <c r="U565" i="1" s="1"/>
  <c r="R564" i="1"/>
  <c r="U564" i="1" s="1"/>
  <c r="R563" i="1"/>
  <c r="U563" i="1" s="1"/>
  <c r="R562" i="1"/>
  <c r="U562" i="1" s="1"/>
  <c r="R561" i="1"/>
  <c r="U561" i="1" s="1"/>
  <c r="R560" i="1"/>
  <c r="U560" i="1" s="1"/>
  <c r="R559" i="1"/>
  <c r="U559" i="1" s="1"/>
  <c r="R558" i="1"/>
  <c r="U558" i="1" s="1"/>
  <c r="R557" i="1"/>
  <c r="U557" i="1" s="1"/>
  <c r="R556" i="1"/>
  <c r="U556" i="1" s="1"/>
  <c r="R555" i="1"/>
  <c r="U555" i="1" s="1"/>
  <c r="R554" i="1"/>
  <c r="U554" i="1" s="1"/>
  <c r="R553" i="1"/>
  <c r="U553" i="1" s="1"/>
  <c r="R552" i="1"/>
  <c r="U552" i="1" s="1"/>
  <c r="R551" i="1"/>
  <c r="U551" i="1" s="1"/>
  <c r="R550" i="1"/>
  <c r="U550" i="1" s="1"/>
  <c r="R549" i="1"/>
  <c r="U549" i="1" s="1"/>
  <c r="R548" i="1"/>
  <c r="U548" i="1" s="1"/>
  <c r="R547" i="1"/>
  <c r="U547" i="1" s="1"/>
  <c r="R546" i="1"/>
  <c r="U546" i="1" s="1"/>
  <c r="R545" i="1"/>
  <c r="U545" i="1" s="1"/>
  <c r="R544" i="1"/>
  <c r="U544" i="1" s="1"/>
  <c r="R543" i="1"/>
  <c r="U543" i="1" s="1"/>
  <c r="R542" i="1"/>
  <c r="U542" i="1" s="1"/>
  <c r="R541" i="1"/>
  <c r="U541" i="1" s="1"/>
  <c r="R540" i="1"/>
  <c r="U540" i="1" s="1"/>
  <c r="R539" i="1"/>
  <c r="U539" i="1" s="1"/>
  <c r="R538" i="1"/>
  <c r="U538" i="1" s="1"/>
  <c r="R537" i="1"/>
  <c r="U537" i="1" s="1"/>
  <c r="R536" i="1"/>
  <c r="U536" i="1" s="1"/>
  <c r="R535" i="1"/>
  <c r="U535" i="1" s="1"/>
  <c r="R534" i="1"/>
  <c r="U534" i="1" s="1"/>
  <c r="R533" i="1"/>
  <c r="U533" i="1" s="1"/>
  <c r="R532" i="1"/>
  <c r="U532" i="1" s="1"/>
  <c r="R531" i="1"/>
  <c r="U531" i="1" s="1"/>
  <c r="R530" i="1"/>
  <c r="U530" i="1" s="1"/>
  <c r="R529" i="1"/>
  <c r="U529" i="1" s="1"/>
  <c r="R528" i="1"/>
  <c r="U528" i="1" s="1"/>
  <c r="R527" i="1"/>
  <c r="U527" i="1" s="1"/>
  <c r="R526" i="1"/>
  <c r="U526" i="1" s="1"/>
  <c r="R525" i="1"/>
  <c r="U525" i="1" s="1"/>
  <c r="R524" i="1"/>
  <c r="U524" i="1" s="1"/>
  <c r="R523" i="1"/>
  <c r="U523" i="1" s="1"/>
  <c r="R522" i="1"/>
  <c r="U522" i="1" s="1"/>
  <c r="R521" i="1"/>
  <c r="U521" i="1" s="1"/>
  <c r="R520" i="1"/>
  <c r="U520" i="1"/>
  <c r="R519" i="1"/>
  <c r="U519" i="1" s="1"/>
  <c r="R518" i="1"/>
  <c r="U518" i="1" s="1"/>
  <c r="R517" i="1"/>
  <c r="U517" i="1" s="1"/>
  <c r="R516" i="1"/>
  <c r="U516" i="1" s="1"/>
  <c r="R515" i="1"/>
  <c r="U515" i="1" s="1"/>
  <c r="R514" i="1"/>
  <c r="U514" i="1" s="1"/>
  <c r="R513" i="1"/>
  <c r="U513" i="1" s="1"/>
  <c r="R512" i="1"/>
  <c r="U512" i="1" s="1"/>
  <c r="R511" i="1"/>
  <c r="U511" i="1" s="1"/>
  <c r="R510" i="1"/>
  <c r="U510" i="1" s="1"/>
  <c r="R509" i="1"/>
  <c r="U509" i="1" s="1"/>
  <c r="R508" i="1"/>
  <c r="U508" i="1" s="1"/>
  <c r="R507" i="1"/>
  <c r="U507" i="1" s="1"/>
  <c r="R506" i="1"/>
  <c r="U506" i="1" s="1"/>
  <c r="R505" i="1"/>
  <c r="U505" i="1" s="1"/>
  <c r="R504" i="1"/>
  <c r="U504" i="1" s="1"/>
  <c r="R503" i="1"/>
  <c r="U503" i="1" s="1"/>
  <c r="R502" i="1"/>
  <c r="U502" i="1" s="1"/>
  <c r="R501" i="1"/>
  <c r="U501" i="1" s="1"/>
  <c r="R500" i="1"/>
  <c r="U500" i="1" s="1"/>
  <c r="R499" i="1"/>
  <c r="U499" i="1" s="1"/>
  <c r="R498" i="1"/>
  <c r="U498" i="1" s="1"/>
  <c r="R497" i="1"/>
  <c r="U497" i="1" s="1"/>
  <c r="R496" i="1"/>
  <c r="U496" i="1" s="1"/>
  <c r="R495" i="1"/>
  <c r="U495" i="1" s="1"/>
  <c r="R494" i="1"/>
  <c r="U494" i="1" s="1"/>
  <c r="R493" i="1"/>
  <c r="U493" i="1" s="1"/>
  <c r="R492" i="1"/>
  <c r="U492" i="1" s="1"/>
  <c r="R491" i="1"/>
  <c r="U491" i="1" s="1"/>
  <c r="R490" i="1"/>
  <c r="U490" i="1" s="1"/>
  <c r="R489" i="1"/>
  <c r="U489" i="1" s="1"/>
  <c r="R488" i="1"/>
  <c r="U488" i="1" s="1"/>
  <c r="R487" i="1"/>
  <c r="U487" i="1" s="1"/>
  <c r="R486" i="1"/>
  <c r="U486" i="1" s="1"/>
  <c r="R485" i="1"/>
  <c r="U485" i="1" s="1"/>
  <c r="R484" i="1"/>
  <c r="U484" i="1" s="1"/>
  <c r="R483" i="1"/>
  <c r="U483" i="1" s="1"/>
  <c r="R482" i="1"/>
  <c r="U482" i="1" s="1"/>
  <c r="R481" i="1"/>
  <c r="U481" i="1" s="1"/>
  <c r="R480" i="1"/>
  <c r="U480" i="1" s="1"/>
  <c r="R479" i="1"/>
  <c r="U479" i="1" s="1"/>
  <c r="R478" i="1"/>
  <c r="U478" i="1" s="1"/>
  <c r="R477" i="1"/>
  <c r="U477" i="1" s="1"/>
  <c r="R476" i="1"/>
  <c r="U476" i="1" s="1"/>
  <c r="R475" i="1"/>
  <c r="U475" i="1" s="1"/>
  <c r="R474" i="1"/>
  <c r="U474" i="1" s="1"/>
  <c r="R473" i="1"/>
  <c r="U473" i="1" s="1"/>
  <c r="R472" i="1"/>
  <c r="U472" i="1" s="1"/>
  <c r="R471" i="1"/>
  <c r="U471" i="1" s="1"/>
  <c r="R470" i="1"/>
  <c r="U470" i="1" s="1"/>
  <c r="R469" i="1"/>
  <c r="U469" i="1" s="1"/>
  <c r="R468" i="1"/>
  <c r="U468" i="1" s="1"/>
  <c r="R467" i="1"/>
  <c r="U467" i="1" s="1"/>
  <c r="R466" i="1"/>
  <c r="U466" i="1" s="1"/>
  <c r="R465" i="1"/>
  <c r="U465" i="1" s="1"/>
  <c r="R464" i="1"/>
  <c r="U464" i="1" s="1"/>
  <c r="R463" i="1"/>
  <c r="U463" i="1" s="1"/>
  <c r="R462" i="1"/>
  <c r="U462" i="1" s="1"/>
  <c r="R461" i="1"/>
  <c r="U461" i="1" s="1"/>
  <c r="U460" i="1"/>
  <c r="V460" i="1"/>
  <c r="X460" i="1"/>
  <c r="Z460" i="1"/>
  <c r="R459" i="1"/>
  <c r="U459" i="1" s="1"/>
  <c r="R458" i="1"/>
  <c r="U458" i="1" s="1"/>
  <c r="R457" i="1"/>
  <c r="U457" i="1" s="1"/>
  <c r="R456" i="1"/>
  <c r="U456" i="1" s="1"/>
  <c r="R455" i="1"/>
  <c r="U455" i="1" s="1"/>
  <c r="R454" i="1"/>
  <c r="U454" i="1" s="1"/>
  <c r="R453" i="1"/>
  <c r="U453" i="1" s="1"/>
  <c r="R452" i="1"/>
  <c r="U452" i="1" s="1"/>
  <c r="R451" i="1"/>
  <c r="U451" i="1" s="1"/>
  <c r="R450" i="1"/>
  <c r="U450" i="1" s="1"/>
  <c r="R449" i="1"/>
  <c r="U449" i="1" s="1"/>
  <c r="R448" i="1"/>
  <c r="U448" i="1" s="1"/>
  <c r="R447" i="1"/>
  <c r="U447" i="1" s="1"/>
  <c r="R446" i="1"/>
  <c r="U446" i="1" s="1"/>
  <c r="R445" i="1"/>
  <c r="U445" i="1" s="1"/>
  <c r="R444" i="1"/>
  <c r="U444" i="1" s="1"/>
  <c r="R443" i="1"/>
  <c r="U443" i="1" s="1"/>
  <c r="R442" i="1"/>
  <c r="U442" i="1" s="1"/>
  <c r="R441" i="1"/>
  <c r="U441" i="1" s="1"/>
  <c r="R440" i="1"/>
  <c r="U440" i="1" s="1"/>
  <c r="R439" i="1"/>
  <c r="U439" i="1" s="1"/>
  <c r="R438" i="1"/>
  <c r="U438" i="1" s="1"/>
  <c r="R437" i="1"/>
  <c r="U437" i="1" s="1"/>
  <c r="R436" i="1"/>
  <c r="U436" i="1" s="1"/>
  <c r="R435" i="1"/>
  <c r="U435" i="1" s="1"/>
  <c r="R434" i="1"/>
  <c r="U434" i="1" s="1"/>
  <c r="R433" i="1"/>
  <c r="U433" i="1" s="1"/>
  <c r="R432" i="1"/>
  <c r="U432" i="1" s="1"/>
  <c r="R431" i="1"/>
  <c r="U431" i="1" s="1"/>
  <c r="R430" i="1"/>
  <c r="U430" i="1" s="1"/>
  <c r="R429" i="1"/>
  <c r="U429" i="1" s="1"/>
  <c r="R428" i="1"/>
  <c r="U428" i="1" s="1"/>
  <c r="R427" i="1"/>
  <c r="U427" i="1" s="1"/>
  <c r="R426" i="1"/>
  <c r="U426" i="1" s="1"/>
  <c r="R425" i="1"/>
  <c r="U425" i="1" s="1"/>
  <c r="R424" i="1"/>
  <c r="U424" i="1" s="1"/>
  <c r="R423" i="1"/>
  <c r="U423" i="1" s="1"/>
  <c r="R422" i="1"/>
  <c r="U422" i="1" s="1"/>
  <c r="R421" i="1"/>
  <c r="U421" i="1" s="1"/>
  <c r="R420" i="1"/>
  <c r="U420" i="1" s="1"/>
  <c r="R419" i="1"/>
  <c r="U419" i="1" s="1"/>
  <c r="R418" i="1"/>
  <c r="U418" i="1" s="1"/>
  <c r="R417" i="1"/>
  <c r="U417" i="1" s="1"/>
  <c r="R416" i="1"/>
  <c r="U416" i="1" s="1"/>
  <c r="R415" i="1"/>
  <c r="U415" i="1" s="1"/>
  <c r="R414" i="1"/>
  <c r="U414" i="1" s="1"/>
  <c r="R413" i="1"/>
  <c r="U413" i="1" s="1"/>
  <c r="R412" i="1"/>
  <c r="U412" i="1"/>
  <c r="R411" i="1"/>
  <c r="U411" i="1" s="1"/>
  <c r="R410" i="1"/>
  <c r="U410" i="1" s="1"/>
  <c r="R409" i="1"/>
  <c r="U409" i="1" s="1"/>
  <c r="R408" i="1"/>
  <c r="U408" i="1" s="1"/>
  <c r="R407" i="1"/>
  <c r="U407" i="1" s="1"/>
  <c r="R406" i="1"/>
  <c r="U406" i="1" s="1"/>
  <c r="R405" i="1"/>
  <c r="U405" i="1" s="1"/>
  <c r="R404" i="1"/>
  <c r="U404" i="1" s="1"/>
  <c r="R403" i="1"/>
  <c r="U403" i="1" s="1"/>
  <c r="R402" i="1"/>
  <c r="U402" i="1" s="1"/>
  <c r="R401" i="1"/>
  <c r="U401" i="1" s="1"/>
  <c r="R400" i="1"/>
  <c r="U400" i="1" s="1"/>
  <c r="R399" i="1"/>
  <c r="U399" i="1" s="1"/>
  <c r="R398" i="1"/>
  <c r="U398" i="1" s="1"/>
  <c r="R397" i="1"/>
  <c r="U397" i="1" s="1"/>
  <c r="R396" i="1"/>
  <c r="U396" i="1" s="1"/>
  <c r="R395" i="1"/>
  <c r="U395" i="1" s="1"/>
  <c r="R394" i="1"/>
  <c r="U394" i="1" s="1"/>
  <c r="R393" i="1"/>
  <c r="U393" i="1" s="1"/>
  <c r="R392" i="1"/>
  <c r="U392" i="1" s="1"/>
  <c r="R391" i="1"/>
  <c r="U391" i="1" s="1"/>
  <c r="R390" i="1"/>
  <c r="U390" i="1" s="1"/>
  <c r="R389" i="1"/>
  <c r="U389" i="1" s="1"/>
  <c r="R388" i="1"/>
  <c r="U388" i="1" s="1"/>
  <c r="R387" i="1"/>
  <c r="U387" i="1" s="1"/>
  <c r="R386" i="1"/>
  <c r="U386" i="1" s="1"/>
  <c r="R385" i="1"/>
  <c r="U385" i="1" s="1"/>
  <c r="R384" i="1"/>
  <c r="U384" i="1" s="1"/>
  <c r="R383" i="1"/>
  <c r="U383" i="1" s="1"/>
  <c r="R382" i="1"/>
  <c r="U382" i="1" s="1"/>
  <c r="R381" i="1"/>
  <c r="U381" i="1" s="1"/>
  <c r="R380" i="1"/>
  <c r="U380" i="1" s="1"/>
  <c r="R379" i="1"/>
  <c r="U379" i="1" s="1"/>
  <c r="R378" i="1"/>
  <c r="U378" i="1" s="1"/>
  <c r="R377" i="1"/>
  <c r="U377" i="1" s="1"/>
  <c r="R376" i="1"/>
  <c r="U376" i="1" s="1"/>
  <c r="R375" i="1"/>
  <c r="U375" i="1" s="1"/>
  <c r="R374" i="1"/>
  <c r="U374" i="1" s="1"/>
  <c r="R373" i="1"/>
  <c r="U373" i="1" s="1"/>
  <c r="R372" i="1"/>
  <c r="U372" i="1" s="1"/>
  <c r="R371" i="1"/>
  <c r="U371" i="1" s="1"/>
  <c r="R370" i="1"/>
  <c r="U370" i="1" s="1"/>
  <c r="R369" i="1"/>
  <c r="U369" i="1" s="1"/>
  <c r="R368" i="1"/>
  <c r="U368" i="1" s="1"/>
  <c r="R367" i="1"/>
  <c r="U367" i="1" s="1"/>
  <c r="R366" i="1"/>
  <c r="U366" i="1" s="1"/>
  <c r="R365" i="1"/>
  <c r="U365" i="1" s="1"/>
  <c r="R364" i="1"/>
  <c r="U364" i="1" s="1"/>
  <c r="R363" i="1"/>
  <c r="U363" i="1" s="1"/>
  <c r="R362" i="1"/>
  <c r="U362" i="1" s="1"/>
  <c r="R361" i="1"/>
  <c r="U361" i="1" s="1"/>
  <c r="R360" i="1"/>
  <c r="U360" i="1" s="1"/>
  <c r="R359" i="1"/>
  <c r="U359" i="1" s="1"/>
  <c r="R358" i="1"/>
  <c r="U358" i="1" s="1"/>
  <c r="R357" i="1"/>
  <c r="U357" i="1" s="1"/>
  <c r="R356" i="1"/>
  <c r="U356" i="1" s="1"/>
  <c r="R355" i="1"/>
  <c r="U355" i="1" s="1"/>
  <c r="R354" i="1"/>
  <c r="U354" i="1" s="1"/>
  <c r="R353" i="1"/>
  <c r="U353" i="1" s="1"/>
  <c r="R352" i="1"/>
  <c r="U352" i="1" s="1"/>
  <c r="R351" i="1"/>
  <c r="U351" i="1" s="1"/>
  <c r="R350" i="1"/>
  <c r="U350" i="1" s="1"/>
  <c r="R349" i="1"/>
  <c r="U349" i="1" s="1"/>
  <c r="R348" i="1"/>
  <c r="U348" i="1" s="1"/>
  <c r="R347" i="1"/>
  <c r="U347" i="1" s="1"/>
  <c r="R346" i="1"/>
  <c r="U346" i="1" s="1"/>
  <c r="R345" i="1"/>
  <c r="U345" i="1" s="1"/>
  <c r="R344" i="1"/>
  <c r="U344" i="1" s="1"/>
  <c r="R343" i="1"/>
  <c r="U343" i="1" s="1"/>
  <c r="R342" i="1"/>
  <c r="U342" i="1" s="1"/>
  <c r="R341" i="1"/>
  <c r="U341" i="1" s="1"/>
  <c r="R340" i="1"/>
  <c r="U340" i="1" s="1"/>
  <c r="R339" i="1"/>
  <c r="U339" i="1" s="1"/>
  <c r="R338" i="1"/>
  <c r="U338" i="1" s="1"/>
  <c r="R337" i="1"/>
  <c r="U337" i="1" s="1"/>
  <c r="R336" i="1"/>
  <c r="U336" i="1" s="1"/>
  <c r="R335" i="1"/>
  <c r="U335" i="1" s="1"/>
  <c r="R334" i="1"/>
  <c r="U334" i="1" s="1"/>
  <c r="R333" i="1"/>
  <c r="U333" i="1" s="1"/>
  <c r="R332" i="1"/>
  <c r="U332" i="1"/>
  <c r="R331" i="1"/>
  <c r="U331" i="1" s="1"/>
  <c r="R330" i="1"/>
  <c r="U330" i="1" s="1"/>
  <c r="R329" i="1"/>
  <c r="U329" i="1" s="1"/>
  <c r="R328" i="1"/>
  <c r="U328" i="1" s="1"/>
  <c r="R327" i="1"/>
  <c r="U327" i="1" s="1"/>
  <c r="R326" i="1"/>
  <c r="U326" i="1" s="1"/>
  <c r="R325" i="1"/>
  <c r="U325" i="1" s="1"/>
  <c r="R324" i="1"/>
  <c r="U324" i="1" s="1"/>
  <c r="R323" i="1"/>
  <c r="U323" i="1" s="1"/>
  <c r="R322" i="1"/>
  <c r="U322" i="1" s="1"/>
  <c r="R321" i="1"/>
  <c r="U321" i="1" s="1"/>
  <c r="R320" i="1"/>
  <c r="U320" i="1" s="1"/>
  <c r="R319" i="1"/>
  <c r="U319" i="1" s="1"/>
  <c r="R318" i="1"/>
  <c r="U318" i="1" s="1"/>
  <c r="R317" i="1"/>
  <c r="U317" i="1" s="1"/>
  <c r="R316" i="1"/>
  <c r="U316" i="1" s="1"/>
  <c r="R315" i="1"/>
  <c r="U315" i="1" s="1"/>
  <c r="R314" i="1"/>
  <c r="U314" i="1" s="1"/>
  <c r="R313" i="1"/>
  <c r="U313" i="1" s="1"/>
  <c r="R312" i="1"/>
  <c r="U312" i="1" s="1"/>
  <c r="R311" i="1"/>
  <c r="U311" i="1" s="1"/>
  <c r="R310" i="1"/>
  <c r="U310" i="1" s="1"/>
  <c r="R309" i="1"/>
  <c r="U309" i="1" s="1"/>
  <c r="R308" i="1"/>
  <c r="U308" i="1" s="1"/>
  <c r="R307" i="1"/>
  <c r="U307" i="1" s="1"/>
  <c r="R306" i="1"/>
  <c r="U306" i="1" s="1"/>
  <c r="R305" i="1"/>
  <c r="U305" i="1" s="1"/>
  <c r="R304" i="1"/>
  <c r="U304" i="1" s="1"/>
  <c r="R303" i="1"/>
  <c r="U303" i="1" s="1"/>
  <c r="R302" i="1"/>
  <c r="U302" i="1" s="1"/>
  <c r="R301" i="1"/>
  <c r="U301" i="1" s="1"/>
  <c r="R300" i="1"/>
  <c r="U300" i="1" s="1"/>
  <c r="R299" i="1"/>
  <c r="U299" i="1" s="1"/>
  <c r="R298" i="1"/>
  <c r="U298" i="1" s="1"/>
  <c r="R297" i="1"/>
  <c r="U297" i="1" s="1"/>
  <c r="R296" i="1"/>
  <c r="U296" i="1" s="1"/>
  <c r="R295" i="1"/>
  <c r="U295" i="1" s="1"/>
  <c r="R294" i="1"/>
  <c r="U294" i="1" s="1"/>
  <c r="R293" i="1"/>
  <c r="U293" i="1" s="1"/>
  <c r="R292" i="1"/>
  <c r="U292" i="1" s="1"/>
  <c r="R291" i="1"/>
  <c r="U291" i="1" s="1"/>
  <c r="R290" i="1"/>
  <c r="U290" i="1" s="1"/>
  <c r="R289" i="1"/>
  <c r="U289" i="1" s="1"/>
  <c r="R288" i="1"/>
  <c r="U288" i="1" s="1"/>
  <c r="R287" i="1"/>
  <c r="U287" i="1" s="1"/>
  <c r="R286" i="1"/>
  <c r="U286" i="1" s="1"/>
  <c r="R285" i="1"/>
  <c r="U285" i="1" s="1"/>
  <c r="R284" i="1"/>
  <c r="U284" i="1" s="1"/>
  <c r="R283" i="1"/>
  <c r="U283" i="1" s="1"/>
  <c r="R282" i="1"/>
  <c r="U282" i="1" s="1"/>
  <c r="R281" i="1"/>
  <c r="U281" i="1" s="1"/>
  <c r="R280" i="1"/>
  <c r="U280" i="1" s="1"/>
  <c r="R279" i="1"/>
  <c r="U279" i="1" s="1"/>
  <c r="R278" i="1"/>
  <c r="U278" i="1" s="1"/>
  <c r="R277" i="1"/>
  <c r="U277" i="1" s="1"/>
  <c r="R276" i="1"/>
  <c r="U276" i="1" s="1"/>
  <c r="R275" i="1"/>
  <c r="U275" i="1" s="1"/>
  <c r="R274" i="1"/>
  <c r="U274" i="1" s="1"/>
  <c r="R273" i="1"/>
  <c r="U273" i="1" s="1"/>
  <c r="R272" i="1"/>
  <c r="U272" i="1" s="1"/>
  <c r="R271" i="1"/>
  <c r="U271" i="1" s="1"/>
  <c r="R270" i="1"/>
  <c r="U270" i="1" s="1"/>
  <c r="R269" i="1"/>
  <c r="U269" i="1" s="1"/>
  <c r="R268" i="1"/>
  <c r="U268" i="1" s="1"/>
  <c r="R267" i="1"/>
  <c r="U267" i="1" s="1"/>
  <c r="R266" i="1"/>
  <c r="U266" i="1" s="1"/>
  <c r="R265" i="1"/>
  <c r="U265" i="1" s="1"/>
  <c r="R264" i="1"/>
  <c r="U264" i="1" s="1"/>
  <c r="R263" i="1"/>
  <c r="U263" i="1" s="1"/>
  <c r="R262" i="1"/>
  <c r="U262" i="1" s="1"/>
  <c r="R261" i="1"/>
  <c r="U261" i="1" s="1"/>
  <c r="R260" i="1"/>
  <c r="U260" i="1" s="1"/>
  <c r="R259" i="1"/>
  <c r="U259" i="1" s="1"/>
  <c r="R258" i="1"/>
  <c r="U258" i="1" s="1"/>
  <c r="R257" i="1"/>
  <c r="U257" i="1" s="1"/>
  <c r="R256" i="1"/>
  <c r="U256" i="1" s="1"/>
  <c r="R255" i="1"/>
  <c r="U255" i="1" s="1"/>
  <c r="R254" i="1"/>
  <c r="U254" i="1" s="1"/>
  <c r="R253" i="1"/>
  <c r="U253" i="1" s="1"/>
  <c r="R252" i="1"/>
  <c r="U252" i="1" s="1"/>
  <c r="R251" i="1"/>
  <c r="U251" i="1" s="1"/>
  <c r="R250" i="1"/>
  <c r="U250" i="1" s="1"/>
  <c r="R249" i="1"/>
  <c r="U249" i="1" s="1"/>
  <c r="R248" i="1"/>
  <c r="U248" i="1" s="1"/>
  <c r="R247" i="1"/>
  <c r="U247" i="1" s="1"/>
  <c r="R246" i="1"/>
  <c r="U246" i="1" s="1"/>
  <c r="R245" i="1"/>
  <c r="U245" i="1" s="1"/>
  <c r="R244" i="1"/>
  <c r="U244" i="1" s="1"/>
  <c r="R243" i="1"/>
  <c r="U243" i="1" s="1"/>
  <c r="R242" i="1"/>
  <c r="U242" i="1" s="1"/>
  <c r="R241" i="1"/>
  <c r="U241" i="1" s="1"/>
  <c r="R240" i="1"/>
  <c r="U240" i="1" s="1"/>
  <c r="R239" i="1"/>
  <c r="U239" i="1" s="1"/>
  <c r="R238" i="1"/>
  <c r="U238" i="1" s="1"/>
  <c r="R237" i="1"/>
  <c r="U237" i="1" s="1"/>
  <c r="R236" i="1"/>
  <c r="U236" i="1" s="1"/>
  <c r="R235" i="1"/>
  <c r="U235" i="1" s="1"/>
  <c r="R234" i="1"/>
  <c r="U234" i="1" s="1"/>
  <c r="R233" i="1"/>
  <c r="U233" i="1" s="1"/>
  <c r="R232" i="1"/>
  <c r="U232" i="1" s="1"/>
  <c r="R231" i="1"/>
  <c r="U231" i="1" s="1"/>
  <c r="R230" i="1"/>
  <c r="U230" i="1" s="1"/>
  <c r="R229" i="1"/>
  <c r="U229" i="1" s="1"/>
  <c r="R228" i="1"/>
  <c r="U228" i="1" s="1"/>
  <c r="R227" i="1"/>
  <c r="U227" i="1" s="1"/>
  <c r="R226" i="1"/>
  <c r="U226" i="1" s="1"/>
  <c r="R225" i="1"/>
  <c r="U225" i="1" s="1"/>
  <c r="R224" i="1"/>
  <c r="U224" i="1" s="1"/>
  <c r="R223" i="1"/>
  <c r="U223" i="1" s="1"/>
  <c r="R222" i="1"/>
  <c r="U222" i="1" s="1"/>
  <c r="R221" i="1"/>
  <c r="U221" i="1" s="1"/>
  <c r="R220" i="1"/>
  <c r="U220" i="1" s="1"/>
  <c r="R219" i="1"/>
  <c r="U219" i="1" s="1"/>
  <c r="R218" i="1"/>
  <c r="U218" i="1" s="1"/>
  <c r="R217" i="1"/>
  <c r="U217" i="1" s="1"/>
  <c r="R216" i="1"/>
  <c r="U216" i="1" s="1"/>
  <c r="R215" i="1"/>
  <c r="U215" i="1" s="1"/>
  <c r="R214" i="1"/>
  <c r="U214" i="1" s="1"/>
  <c r="R213" i="1"/>
  <c r="U213" i="1" s="1"/>
  <c r="R212" i="1"/>
  <c r="U212" i="1" s="1"/>
  <c r="R211" i="1"/>
  <c r="U211" i="1" s="1"/>
  <c r="R210" i="1"/>
  <c r="U210" i="1" s="1"/>
  <c r="R209" i="1"/>
  <c r="U209" i="1" s="1"/>
  <c r="R208" i="1"/>
  <c r="U208" i="1" s="1"/>
  <c r="R207" i="1"/>
  <c r="U207" i="1" s="1"/>
  <c r="R206" i="1"/>
  <c r="U206" i="1" s="1"/>
  <c r="R205" i="1"/>
  <c r="U205" i="1" s="1"/>
  <c r="R204" i="1"/>
  <c r="U204" i="1" s="1"/>
  <c r="R203" i="1"/>
  <c r="U203" i="1" s="1"/>
  <c r="R202" i="1"/>
  <c r="U202" i="1" s="1"/>
  <c r="R201" i="1"/>
  <c r="U201" i="1" s="1"/>
  <c r="R200" i="1"/>
  <c r="U200" i="1" s="1"/>
  <c r="R199" i="1"/>
  <c r="U199" i="1" s="1"/>
  <c r="R198" i="1"/>
  <c r="U198" i="1" s="1"/>
  <c r="R197" i="1"/>
  <c r="U197" i="1" s="1"/>
  <c r="R196" i="1"/>
  <c r="U196" i="1" s="1"/>
  <c r="R195" i="1"/>
  <c r="U195" i="1" s="1"/>
  <c r="R194" i="1"/>
  <c r="U194" i="1" s="1"/>
  <c r="R193" i="1"/>
  <c r="U193" i="1" s="1"/>
  <c r="R192" i="1"/>
  <c r="U192" i="1" s="1"/>
  <c r="R191" i="1"/>
  <c r="U191" i="1" s="1"/>
  <c r="R190" i="1"/>
  <c r="U190" i="1" s="1"/>
  <c r="R189" i="1"/>
  <c r="U189" i="1" s="1"/>
  <c r="R188" i="1"/>
  <c r="U188" i="1" s="1"/>
  <c r="R187" i="1"/>
  <c r="U187" i="1" s="1"/>
  <c r="R186" i="1"/>
  <c r="U186" i="1" s="1"/>
  <c r="R185" i="1"/>
  <c r="U185" i="1" s="1"/>
  <c r="R184" i="1"/>
  <c r="U184" i="1" s="1"/>
  <c r="R183" i="1"/>
  <c r="U183" i="1" s="1"/>
  <c r="R182" i="1"/>
  <c r="U182" i="1" s="1"/>
  <c r="R181" i="1"/>
  <c r="U181" i="1" s="1"/>
  <c r="R180" i="1"/>
  <c r="U180" i="1" s="1"/>
  <c r="R179" i="1"/>
  <c r="U179" i="1" s="1"/>
  <c r="R178" i="1"/>
  <c r="U178" i="1" s="1"/>
  <c r="R177" i="1"/>
  <c r="U177" i="1" s="1"/>
  <c r="R176" i="1"/>
  <c r="U176" i="1" s="1"/>
  <c r="R175" i="1"/>
  <c r="U175" i="1" s="1"/>
  <c r="R174" i="1"/>
  <c r="U174" i="1" s="1"/>
  <c r="R173" i="1"/>
  <c r="U173" i="1" s="1"/>
  <c r="R172" i="1"/>
  <c r="U172" i="1" s="1"/>
  <c r="R171" i="1"/>
  <c r="U171" i="1" s="1"/>
  <c r="R170" i="1"/>
  <c r="U170" i="1" s="1"/>
  <c r="R169" i="1"/>
  <c r="U169" i="1" s="1"/>
  <c r="R168" i="1"/>
  <c r="U168" i="1" s="1"/>
  <c r="R167" i="1"/>
  <c r="U167" i="1" s="1"/>
  <c r="U166" i="1"/>
  <c r="R166" i="1"/>
  <c r="R165" i="1"/>
  <c r="U165" i="1" s="1"/>
  <c r="R164" i="1"/>
  <c r="U164" i="1" s="1"/>
  <c r="R163" i="1"/>
  <c r="U163" i="1" s="1"/>
  <c r="R162" i="1"/>
  <c r="U162" i="1" s="1"/>
  <c r="V161" i="1"/>
  <c r="X161" i="1"/>
  <c r="Z161" i="1"/>
  <c r="U161" i="1"/>
  <c r="R160" i="1"/>
  <c r="U160" i="1" s="1"/>
  <c r="R159" i="1"/>
  <c r="U159" i="1" s="1"/>
  <c r="R158" i="1"/>
  <c r="U158" i="1" s="1"/>
  <c r="R157" i="1"/>
  <c r="U157" i="1" s="1"/>
  <c r="R156" i="1"/>
  <c r="U156" i="1" s="1"/>
  <c r="R155" i="1"/>
  <c r="U155" i="1" s="1"/>
  <c r="R154" i="1"/>
  <c r="U154" i="1" s="1"/>
  <c r="R153" i="1"/>
  <c r="U153" i="1" s="1"/>
  <c r="R152" i="1"/>
  <c r="U152" i="1" s="1"/>
  <c r="R151" i="1"/>
  <c r="U151" i="1" s="1"/>
  <c r="R150" i="1"/>
  <c r="U150" i="1" s="1"/>
  <c r="R149" i="1"/>
  <c r="U149" i="1" s="1"/>
  <c r="R148" i="1"/>
  <c r="U148" i="1" s="1"/>
  <c r="R147" i="1"/>
  <c r="U147" i="1" s="1"/>
  <c r="R146" i="1"/>
  <c r="U146" i="1" s="1"/>
  <c r="R145" i="1"/>
  <c r="U145" i="1" s="1"/>
  <c r="R144" i="1"/>
  <c r="U144" i="1" s="1"/>
  <c r="R143" i="1"/>
  <c r="U143" i="1" s="1"/>
  <c r="R142" i="1"/>
  <c r="U142" i="1" s="1"/>
  <c r="R141" i="1"/>
  <c r="U141" i="1" s="1"/>
  <c r="R140" i="1"/>
  <c r="U140" i="1" s="1"/>
  <c r="R139" i="1"/>
  <c r="U139" i="1" s="1"/>
  <c r="R138" i="1"/>
  <c r="U138" i="1" s="1"/>
  <c r="R137" i="1"/>
  <c r="U137" i="1" s="1"/>
  <c r="R136" i="1"/>
  <c r="U136" i="1" s="1"/>
  <c r="R135" i="1"/>
  <c r="U135" i="1" s="1"/>
  <c r="R134" i="1"/>
  <c r="U134" i="1" s="1"/>
  <c r="R133" i="1"/>
  <c r="U133" i="1" s="1"/>
  <c r="R132" i="1"/>
  <c r="U132" i="1" s="1"/>
  <c r="R131" i="1"/>
  <c r="U131" i="1" s="1"/>
  <c r="R130" i="1"/>
  <c r="U130" i="1" s="1"/>
  <c r="R129" i="1"/>
  <c r="U129" i="1" s="1"/>
  <c r="R128" i="1"/>
  <c r="U128" i="1" s="1"/>
  <c r="R127" i="1"/>
  <c r="U127" i="1" s="1"/>
  <c r="R126" i="1"/>
  <c r="U126" i="1" s="1"/>
  <c r="R125" i="1"/>
  <c r="U125" i="1"/>
  <c r="R124" i="1"/>
  <c r="U124" i="1" s="1"/>
  <c r="R123" i="1"/>
  <c r="U123" i="1" s="1"/>
  <c r="R122" i="1"/>
  <c r="U122" i="1" s="1"/>
  <c r="R121" i="1"/>
  <c r="U121" i="1" s="1"/>
  <c r="R120" i="1"/>
  <c r="U120" i="1" s="1"/>
  <c r="R119" i="1"/>
  <c r="U119" i="1" s="1"/>
  <c r="R118" i="1"/>
  <c r="U118" i="1" s="1"/>
  <c r="R117" i="1"/>
  <c r="U117" i="1" s="1"/>
  <c r="R116" i="1"/>
  <c r="U116" i="1" s="1"/>
  <c r="R115" i="1"/>
  <c r="U115" i="1" s="1"/>
  <c r="R114" i="1"/>
  <c r="U114" i="1" s="1"/>
  <c r="R113" i="1"/>
  <c r="U113" i="1" s="1"/>
  <c r="R112" i="1"/>
  <c r="U112" i="1" s="1"/>
  <c r="R111" i="1"/>
  <c r="U111" i="1" s="1"/>
  <c r="R110" i="1"/>
  <c r="U110" i="1" s="1"/>
  <c r="R109" i="1"/>
  <c r="U109" i="1"/>
  <c r="R108" i="1"/>
  <c r="U108" i="1" s="1"/>
  <c r="R107" i="1"/>
  <c r="U107" i="1"/>
  <c r="R106" i="1"/>
  <c r="U106" i="1" s="1"/>
  <c r="U105" i="1"/>
  <c r="R105" i="1"/>
  <c r="R104" i="1"/>
  <c r="U104" i="1" s="1"/>
  <c r="R103" i="1"/>
  <c r="U103" i="1" s="1"/>
  <c r="R102" i="1"/>
  <c r="U102" i="1" s="1"/>
  <c r="R101" i="1"/>
  <c r="U101" i="1" s="1"/>
  <c r="R100" i="1"/>
  <c r="U100" i="1" s="1"/>
  <c r="R99" i="1"/>
  <c r="U99" i="1" s="1"/>
  <c r="R98" i="1"/>
  <c r="U98" i="1" s="1"/>
  <c r="R97" i="1"/>
  <c r="U97" i="1" s="1"/>
  <c r="R96" i="1"/>
  <c r="U96" i="1" s="1"/>
  <c r="R95" i="1"/>
  <c r="U95" i="1" s="1"/>
  <c r="R94" i="1"/>
  <c r="U94" i="1" s="1"/>
  <c r="R93" i="1"/>
  <c r="U93" i="1" s="1"/>
  <c r="R92" i="1"/>
  <c r="U92" i="1" s="1"/>
  <c r="R91" i="1"/>
  <c r="U91" i="1" s="1"/>
  <c r="R90" i="1"/>
  <c r="U90" i="1" s="1"/>
  <c r="R89" i="1"/>
  <c r="U89" i="1" s="1"/>
  <c r="R88" i="1"/>
  <c r="U88" i="1" s="1"/>
  <c r="R87" i="1"/>
  <c r="U87" i="1" s="1"/>
  <c r="R86" i="1"/>
  <c r="U86" i="1" s="1"/>
  <c r="R85" i="1"/>
  <c r="U85" i="1" s="1"/>
  <c r="R84" i="1"/>
  <c r="U84" i="1" s="1"/>
  <c r="R83" i="1"/>
  <c r="U83" i="1" s="1"/>
  <c r="R82" i="1"/>
  <c r="U82" i="1" s="1"/>
  <c r="R81" i="1"/>
  <c r="U81" i="1" s="1"/>
  <c r="R80" i="1"/>
  <c r="U80" i="1" s="1"/>
  <c r="R79" i="1"/>
  <c r="U79" i="1" s="1"/>
  <c r="R78" i="1"/>
  <c r="U78" i="1" s="1"/>
  <c r="R77" i="1"/>
  <c r="U77" i="1" s="1"/>
  <c r="R76" i="1"/>
  <c r="U76" i="1" s="1"/>
  <c r="R75" i="1"/>
  <c r="U75" i="1" s="1"/>
  <c r="R74" i="1"/>
  <c r="U74" i="1" s="1"/>
  <c r="R73" i="1"/>
  <c r="U73" i="1" s="1"/>
  <c r="R72" i="1"/>
  <c r="U72" i="1" s="1"/>
  <c r="R71" i="1"/>
  <c r="U71" i="1" s="1"/>
  <c r="R70" i="1"/>
  <c r="U70" i="1" s="1"/>
  <c r="R69" i="1"/>
  <c r="U69" i="1" s="1"/>
  <c r="R68" i="1"/>
  <c r="U68" i="1" s="1"/>
  <c r="R67" i="1"/>
  <c r="U67" i="1" s="1"/>
  <c r="R66" i="1"/>
  <c r="U66" i="1" s="1"/>
  <c r="R65" i="1"/>
  <c r="U65" i="1" s="1"/>
  <c r="R64" i="1"/>
  <c r="U64" i="1" s="1"/>
  <c r="R63" i="1"/>
  <c r="U63" i="1" s="1"/>
  <c r="R62" i="1"/>
  <c r="U62" i="1" s="1"/>
  <c r="R61" i="1"/>
  <c r="U61" i="1" s="1"/>
  <c r="R60" i="1"/>
  <c r="U60" i="1" s="1"/>
  <c r="R59" i="1"/>
  <c r="U59" i="1" s="1"/>
  <c r="R58" i="1"/>
  <c r="U58" i="1" s="1"/>
  <c r="R57" i="1"/>
  <c r="U57" i="1" s="1"/>
  <c r="R56" i="1"/>
  <c r="U56" i="1" s="1"/>
  <c r="R55" i="1"/>
  <c r="U55" i="1" s="1"/>
  <c r="R54" i="1"/>
  <c r="U54" i="1" s="1"/>
  <c r="R53" i="1"/>
  <c r="U53" i="1" s="1"/>
  <c r="R52" i="1"/>
  <c r="U52" i="1" s="1"/>
  <c r="R51" i="1"/>
  <c r="U51" i="1" s="1"/>
  <c r="R50" i="1"/>
  <c r="U50" i="1" s="1"/>
  <c r="R49" i="1"/>
  <c r="U49" i="1" s="1"/>
  <c r="R48" i="1"/>
  <c r="U48" i="1" s="1"/>
  <c r="R47" i="1"/>
  <c r="U47" i="1" s="1"/>
  <c r="R46" i="1"/>
  <c r="U46" i="1" s="1"/>
  <c r="R45" i="1"/>
  <c r="U45" i="1" s="1"/>
  <c r="R44" i="1"/>
  <c r="U44" i="1" s="1"/>
  <c r="R43" i="1"/>
  <c r="U43" i="1" s="1"/>
  <c r="R42" i="1"/>
  <c r="U42" i="1" s="1"/>
  <c r="R41" i="1"/>
  <c r="U41" i="1" s="1"/>
  <c r="R40" i="1"/>
  <c r="U40" i="1" s="1"/>
  <c r="R39" i="1"/>
  <c r="U39" i="1" s="1"/>
  <c r="R38" i="1"/>
  <c r="U38" i="1" s="1"/>
  <c r="R37" i="1"/>
  <c r="U37" i="1" s="1"/>
  <c r="U36" i="1"/>
  <c r="R36" i="1"/>
  <c r="R35" i="1"/>
  <c r="U35" i="1" s="1"/>
  <c r="U34" i="1"/>
  <c r="R34" i="1"/>
  <c r="R33" i="1"/>
  <c r="U33" i="1" s="1"/>
  <c r="R32" i="1"/>
  <c r="U32" i="1" s="1"/>
  <c r="R31" i="1"/>
  <c r="U31" i="1"/>
  <c r="R30" i="1"/>
  <c r="U30" i="1" s="1"/>
  <c r="R29" i="1"/>
  <c r="U29" i="1" s="1"/>
  <c r="U28" i="1"/>
  <c r="R28" i="1"/>
  <c r="R27" i="1"/>
  <c r="U27" i="1" s="1"/>
  <c r="R26" i="1"/>
  <c r="U26" i="1" s="1"/>
  <c r="R25" i="1"/>
  <c r="U25" i="1" s="1"/>
  <c r="R24" i="1"/>
  <c r="U24" i="1" s="1"/>
  <c r="R23" i="1"/>
  <c r="U23" i="1" s="1"/>
  <c r="R22" i="1"/>
  <c r="U22" i="1"/>
  <c r="R21" i="1"/>
  <c r="U21" i="1" s="1"/>
  <c r="U20" i="1"/>
  <c r="R20" i="1"/>
  <c r="V20" i="1" s="1"/>
  <c r="R19" i="1"/>
  <c r="R18" i="1"/>
  <c r="R17" i="1"/>
  <c r="R16" i="1"/>
  <c r="R15" i="1"/>
  <c r="R14" i="1"/>
  <c r="R13" i="1"/>
  <c r="R12" i="1"/>
  <c r="R11" i="1"/>
  <c r="U10" i="1"/>
  <c r="R10" i="1"/>
  <c r="V10" i="1" s="1"/>
  <c r="R9" i="1"/>
  <c r="R8" i="1"/>
  <c r="V8" i="1" s="1"/>
  <c r="U8" i="1"/>
  <c r="R7" i="1"/>
  <c r="R6" i="1"/>
  <c r="U5" i="1"/>
  <c r="R5" i="1"/>
  <c r="V5" i="1" s="1"/>
  <c r="R4" i="1"/>
  <c r="V4" i="1" s="1"/>
  <c r="U4" i="1"/>
  <c r="U2" i="1"/>
  <c r="U3" i="1"/>
  <c r="R2" i="1"/>
  <c r="V2" i="1" s="1"/>
  <c r="V16" i="1" l="1"/>
  <c r="U16" i="1"/>
  <c r="U19" i="1"/>
  <c r="V19" i="1"/>
  <c r="U18" i="1"/>
  <c r="V18" i="1"/>
  <c r="U17" i="1"/>
  <c r="V17" i="1"/>
  <c r="U15" i="1"/>
  <c r="V15" i="1"/>
  <c r="U14" i="1"/>
  <c r="V14" i="1"/>
  <c r="U13" i="1"/>
  <c r="V13" i="1"/>
  <c r="U12" i="1"/>
  <c r="V12" i="1"/>
  <c r="U11" i="1"/>
  <c r="V11" i="1"/>
  <c r="U9" i="1"/>
  <c r="V9" i="1"/>
  <c r="U7" i="1"/>
  <c r="V7" i="1"/>
  <c r="U6" i="1"/>
  <c r="V6" i="1"/>
  <c r="W161" i="1"/>
  <c r="Y161" i="1"/>
  <c r="V1911" i="1"/>
  <c r="X1911" i="1"/>
  <c r="Z1911" i="1"/>
  <c r="V1910" i="1"/>
  <c r="X1910" i="1"/>
  <c r="Z1910" i="1"/>
  <c r="V1909" i="1"/>
  <c r="X1909" i="1"/>
  <c r="Z1909" i="1"/>
  <c r="S1908" i="1"/>
  <c r="S1909" i="1" s="1"/>
  <c r="S1910" i="1" s="1"/>
  <c r="S1911" i="1" s="1"/>
  <c r="T1908" i="1"/>
  <c r="T1909" i="1" s="1"/>
  <c r="T1910" i="1" s="1"/>
  <c r="T1911" i="1" s="1"/>
  <c r="V1908" i="1"/>
  <c r="W1908" i="1"/>
  <c r="X1908" i="1"/>
  <c r="Y1908" i="1"/>
  <c r="Z1908" i="1"/>
  <c r="S1907" i="1"/>
  <c r="T1907" i="1"/>
  <c r="V1907" i="1"/>
  <c r="W1907" i="1"/>
  <c r="X1907" i="1"/>
  <c r="Y1907" i="1"/>
  <c r="Z1907" i="1"/>
  <c r="V1906" i="1"/>
  <c r="X1906" i="1"/>
  <c r="Z1906" i="1"/>
  <c r="V1905" i="1"/>
  <c r="X1905" i="1"/>
  <c r="Z1905" i="1"/>
  <c r="V1904" i="1"/>
  <c r="X1904" i="1"/>
  <c r="Z1904" i="1"/>
  <c r="V1903" i="1"/>
  <c r="X1903" i="1"/>
  <c r="Z1903" i="1"/>
  <c r="V1902" i="1"/>
  <c r="X1902" i="1"/>
  <c r="Z1902" i="1"/>
  <c r="V1901" i="1"/>
  <c r="X1901" i="1"/>
  <c r="Z1901" i="1"/>
  <c r="V1900" i="1"/>
  <c r="X1900" i="1"/>
  <c r="Z1900" i="1"/>
  <c r="V1899" i="1"/>
  <c r="X1899" i="1"/>
  <c r="Z1899" i="1"/>
  <c r="V1898" i="1"/>
  <c r="X1898" i="1"/>
  <c r="Z1898" i="1"/>
  <c r="V1897" i="1"/>
  <c r="X1897" i="1"/>
  <c r="Z1897" i="1"/>
  <c r="S1896" i="1"/>
  <c r="S1897" i="1" s="1"/>
  <c r="S1898" i="1" s="1"/>
  <c r="S1899" i="1" s="1"/>
  <c r="S1900" i="1" s="1"/>
  <c r="S1901" i="1" s="1"/>
  <c r="S1902" i="1" s="1"/>
  <c r="S1903" i="1" s="1"/>
  <c r="S1904" i="1" s="1"/>
  <c r="S1905" i="1" s="1"/>
  <c r="S1906" i="1" s="1"/>
  <c r="T1896" i="1"/>
  <c r="T1897" i="1" s="1"/>
  <c r="T1898" i="1" s="1"/>
  <c r="T1899" i="1" s="1"/>
  <c r="T1900" i="1" s="1"/>
  <c r="T1901" i="1" s="1"/>
  <c r="T1902" i="1" s="1"/>
  <c r="T1903" i="1" s="1"/>
  <c r="T1904" i="1" s="1"/>
  <c r="T1905" i="1" s="1"/>
  <c r="T1906" i="1" s="1"/>
  <c r="V1896" i="1"/>
  <c r="X1896" i="1"/>
  <c r="Z1896" i="1"/>
  <c r="S1895" i="1"/>
  <c r="T1895" i="1"/>
  <c r="V1895" i="1"/>
  <c r="W1895" i="1"/>
  <c r="X1895" i="1"/>
  <c r="Y1895" i="1"/>
  <c r="Z1895" i="1"/>
  <c r="V1894" i="1"/>
  <c r="X1894" i="1"/>
  <c r="Z1894" i="1"/>
  <c r="V1893" i="1"/>
  <c r="X1893" i="1"/>
  <c r="Z1893" i="1"/>
  <c r="V1892" i="1"/>
  <c r="X1892" i="1"/>
  <c r="Z1892" i="1"/>
  <c r="S1891" i="1"/>
  <c r="S1892" i="1" s="1"/>
  <c r="S1893" i="1" s="1"/>
  <c r="S1894" i="1" s="1"/>
  <c r="T1891" i="1"/>
  <c r="T1892" i="1" s="1"/>
  <c r="T1893" i="1" s="1"/>
  <c r="T1894" i="1" s="1"/>
  <c r="V1891" i="1"/>
  <c r="W1891" i="1"/>
  <c r="X1891" i="1"/>
  <c r="Y1891" i="1"/>
  <c r="Z1891" i="1"/>
  <c r="S1890" i="1"/>
  <c r="T1890" i="1"/>
  <c r="V1890" i="1"/>
  <c r="W1890" i="1"/>
  <c r="X1890" i="1"/>
  <c r="Y1890" i="1"/>
  <c r="Z1890" i="1"/>
  <c r="V1889" i="1"/>
  <c r="X1889" i="1"/>
  <c r="Z1889" i="1"/>
  <c r="S1888" i="1"/>
  <c r="S1889" i="1" s="1"/>
  <c r="T1888" i="1"/>
  <c r="T1889" i="1" s="1"/>
  <c r="V1888" i="1"/>
  <c r="W1888" i="1" s="1"/>
  <c r="X1888" i="1"/>
  <c r="Y1888" i="1"/>
  <c r="Z1888" i="1"/>
  <c r="S1887" i="1"/>
  <c r="T1887" i="1"/>
  <c r="V1887" i="1"/>
  <c r="W1887" i="1"/>
  <c r="X1887" i="1"/>
  <c r="Y1887" i="1"/>
  <c r="Z1887" i="1"/>
  <c r="V1886" i="1"/>
  <c r="X1886" i="1"/>
  <c r="Z1886" i="1"/>
  <c r="V1885" i="1"/>
  <c r="X1885" i="1"/>
  <c r="Z1885" i="1"/>
  <c r="V1884" i="1"/>
  <c r="X1884" i="1"/>
  <c r="Z1884" i="1"/>
  <c r="V1883" i="1"/>
  <c r="X1883" i="1"/>
  <c r="Z1883" i="1"/>
  <c r="V1882" i="1"/>
  <c r="X1882" i="1"/>
  <c r="Z1882" i="1"/>
  <c r="V1881" i="1"/>
  <c r="X1881" i="1"/>
  <c r="Z1881" i="1"/>
  <c r="V1880" i="1"/>
  <c r="X1880" i="1"/>
  <c r="Z1880" i="1"/>
  <c r="S1879" i="1"/>
  <c r="S1880" i="1" s="1"/>
  <c r="S1881" i="1" s="1"/>
  <c r="S1882" i="1" s="1"/>
  <c r="S1883" i="1" s="1"/>
  <c r="S1884" i="1" s="1"/>
  <c r="S1885" i="1" s="1"/>
  <c r="S1886" i="1" s="1"/>
  <c r="T1879" i="1"/>
  <c r="T1880" i="1" s="1"/>
  <c r="T1881" i="1" s="1"/>
  <c r="T1882" i="1" s="1"/>
  <c r="T1883" i="1" s="1"/>
  <c r="T1884" i="1" s="1"/>
  <c r="T1885" i="1" s="1"/>
  <c r="T1886" i="1" s="1"/>
  <c r="V1879" i="1"/>
  <c r="W1879" i="1" s="1"/>
  <c r="X1879" i="1"/>
  <c r="Y1879" i="1"/>
  <c r="Z1879" i="1"/>
  <c r="S1878" i="1"/>
  <c r="T1878" i="1"/>
  <c r="V1878" i="1"/>
  <c r="W1878" i="1"/>
  <c r="X1878" i="1"/>
  <c r="Y1878" i="1"/>
  <c r="Z1878" i="1"/>
  <c r="V1877" i="1"/>
  <c r="X1877" i="1"/>
  <c r="Z1877" i="1"/>
  <c r="V1876" i="1"/>
  <c r="X1876" i="1"/>
  <c r="Z1876" i="1"/>
  <c r="V1875" i="1"/>
  <c r="X1875" i="1"/>
  <c r="Z1875" i="1"/>
  <c r="V1874" i="1"/>
  <c r="X1874" i="1"/>
  <c r="Z1874" i="1"/>
  <c r="V1873" i="1"/>
  <c r="X1873" i="1"/>
  <c r="Z1873" i="1"/>
  <c r="V1872" i="1"/>
  <c r="X1872" i="1"/>
  <c r="Z1872" i="1"/>
  <c r="V1871" i="1"/>
  <c r="X1871" i="1"/>
  <c r="Z1871" i="1"/>
  <c r="V1870" i="1"/>
  <c r="X1870" i="1"/>
  <c r="Z1870" i="1"/>
  <c r="V1869" i="1"/>
  <c r="X1869" i="1"/>
  <c r="Z1869" i="1"/>
  <c r="V1868" i="1"/>
  <c r="X1868" i="1"/>
  <c r="Z1868" i="1"/>
  <c r="V1867" i="1"/>
  <c r="X1867" i="1"/>
  <c r="Z1867" i="1"/>
  <c r="V1866" i="1"/>
  <c r="X1866" i="1"/>
  <c r="Z1866" i="1"/>
  <c r="V1865" i="1"/>
  <c r="X1865" i="1"/>
  <c r="Z1865" i="1"/>
  <c r="V1864" i="1"/>
  <c r="X1864" i="1"/>
  <c r="Z1864" i="1"/>
  <c r="V1863" i="1"/>
  <c r="X1863" i="1"/>
  <c r="Z1863" i="1"/>
  <c r="V1862" i="1"/>
  <c r="X1862" i="1"/>
  <c r="Z1862" i="1"/>
  <c r="V1861" i="1"/>
  <c r="X1861" i="1"/>
  <c r="Z1861" i="1"/>
  <c r="V1860" i="1"/>
  <c r="X1860" i="1"/>
  <c r="Z1860" i="1"/>
  <c r="V1859" i="1"/>
  <c r="X1859" i="1"/>
  <c r="Z1859" i="1"/>
  <c r="V1858" i="1"/>
  <c r="X1858" i="1"/>
  <c r="Z1858" i="1"/>
  <c r="V1857" i="1"/>
  <c r="X1857" i="1"/>
  <c r="Z1857" i="1"/>
  <c r="V1856" i="1"/>
  <c r="X1856" i="1"/>
  <c r="Z1856" i="1"/>
  <c r="V1855" i="1"/>
  <c r="X1855" i="1"/>
  <c r="Z1855" i="1"/>
  <c r="V1854" i="1"/>
  <c r="X1854" i="1"/>
  <c r="Z1854" i="1"/>
  <c r="V1853" i="1"/>
  <c r="X1853" i="1"/>
  <c r="Z1853" i="1"/>
  <c r="V1852" i="1"/>
  <c r="X1852" i="1"/>
  <c r="Z1852" i="1"/>
  <c r="V1851" i="1"/>
  <c r="X1851" i="1"/>
  <c r="Z1851" i="1"/>
  <c r="V1850" i="1"/>
  <c r="X1850" i="1"/>
  <c r="Z1850" i="1"/>
  <c r="V1849" i="1"/>
  <c r="X1849" i="1"/>
  <c r="Z1849" i="1"/>
  <c r="V1848" i="1"/>
  <c r="X1848" i="1"/>
  <c r="Z1848" i="1"/>
  <c r="V1847" i="1"/>
  <c r="X1847" i="1"/>
  <c r="Z1847" i="1"/>
  <c r="V1846" i="1"/>
  <c r="X1846" i="1"/>
  <c r="Z1846" i="1"/>
  <c r="V1845" i="1"/>
  <c r="X1845" i="1"/>
  <c r="Z1845" i="1"/>
  <c r="V1844" i="1"/>
  <c r="X1844" i="1"/>
  <c r="Z1844" i="1"/>
  <c r="V1843" i="1"/>
  <c r="X1843" i="1"/>
  <c r="Z1843" i="1"/>
  <c r="V1842" i="1"/>
  <c r="X1842" i="1"/>
  <c r="Z1842" i="1"/>
  <c r="V1841" i="1"/>
  <c r="X1841" i="1"/>
  <c r="Z1841" i="1"/>
  <c r="V1840" i="1"/>
  <c r="X1840" i="1"/>
  <c r="Z1840" i="1"/>
  <c r="V1839" i="1"/>
  <c r="X1839" i="1"/>
  <c r="Z1839" i="1"/>
  <c r="V1838" i="1"/>
  <c r="X1838" i="1"/>
  <c r="Z1838" i="1"/>
  <c r="V1837" i="1"/>
  <c r="X1837" i="1"/>
  <c r="Z1837" i="1"/>
  <c r="V1836" i="1"/>
  <c r="X1836" i="1"/>
  <c r="Z1836" i="1"/>
  <c r="V1835" i="1"/>
  <c r="X1835" i="1"/>
  <c r="Z1835" i="1"/>
  <c r="V1834" i="1"/>
  <c r="X1834" i="1"/>
  <c r="Z1834" i="1"/>
  <c r="V1833" i="1"/>
  <c r="X1833" i="1"/>
  <c r="Z1833" i="1"/>
  <c r="V1832" i="1"/>
  <c r="X1832" i="1"/>
  <c r="Z1832" i="1"/>
  <c r="V1831" i="1"/>
  <c r="X1831" i="1"/>
  <c r="Z1831" i="1"/>
  <c r="V1830" i="1"/>
  <c r="X1830" i="1"/>
  <c r="Z1830" i="1"/>
  <c r="V1829" i="1"/>
  <c r="X1829" i="1"/>
  <c r="Z1829" i="1"/>
  <c r="V1828" i="1"/>
  <c r="X1828" i="1"/>
  <c r="Z1828" i="1"/>
  <c r="V1827" i="1"/>
  <c r="X1827" i="1"/>
  <c r="Z1827" i="1"/>
  <c r="V1826" i="1"/>
  <c r="X1826" i="1"/>
  <c r="Z1826" i="1"/>
  <c r="V1825" i="1"/>
  <c r="X1825" i="1"/>
  <c r="Z1825" i="1"/>
  <c r="V1824" i="1"/>
  <c r="X1824" i="1"/>
  <c r="Z1824" i="1"/>
  <c r="V1823" i="1"/>
  <c r="X1823" i="1"/>
  <c r="Z1823" i="1"/>
  <c r="V1822" i="1"/>
  <c r="X1822" i="1"/>
  <c r="Z1822" i="1"/>
  <c r="V1821" i="1"/>
  <c r="X1821" i="1"/>
  <c r="Z1821" i="1"/>
  <c r="V1820" i="1"/>
  <c r="X1820" i="1"/>
  <c r="Z1820" i="1"/>
  <c r="V1819" i="1"/>
  <c r="X1819" i="1"/>
  <c r="Z1819" i="1"/>
  <c r="V1818" i="1"/>
  <c r="X1818" i="1"/>
  <c r="Z1818" i="1"/>
  <c r="V1817" i="1"/>
  <c r="X1817" i="1"/>
  <c r="Z1817" i="1"/>
  <c r="V1816" i="1"/>
  <c r="X1816" i="1"/>
  <c r="Z1816" i="1"/>
  <c r="V1815" i="1"/>
  <c r="X1815" i="1"/>
  <c r="Z1815" i="1"/>
  <c r="V1814" i="1"/>
  <c r="X1814" i="1"/>
  <c r="Z1814" i="1"/>
  <c r="V1813" i="1"/>
  <c r="X1813" i="1"/>
  <c r="Z1813" i="1"/>
  <c r="V1812" i="1"/>
  <c r="X1812" i="1"/>
  <c r="Z1812" i="1"/>
  <c r="V1811" i="1"/>
  <c r="X1811" i="1"/>
  <c r="Z1811" i="1"/>
  <c r="V1810" i="1"/>
  <c r="X1810" i="1"/>
  <c r="Z1810" i="1"/>
  <c r="V1809" i="1"/>
  <c r="X1809" i="1"/>
  <c r="Z1809" i="1"/>
  <c r="V1808" i="1"/>
  <c r="X1808" i="1"/>
  <c r="Z1808" i="1"/>
  <c r="V1807" i="1"/>
  <c r="X1807" i="1"/>
  <c r="Z1807" i="1"/>
  <c r="V1806" i="1"/>
  <c r="X1806" i="1"/>
  <c r="Z1806" i="1"/>
  <c r="V1805" i="1"/>
  <c r="X1805" i="1"/>
  <c r="Z1805" i="1"/>
  <c r="V1804" i="1"/>
  <c r="X1804" i="1"/>
  <c r="Z1804" i="1"/>
  <c r="V1803" i="1"/>
  <c r="X1803" i="1"/>
  <c r="Z1803" i="1"/>
  <c r="V1802" i="1"/>
  <c r="X1802" i="1"/>
  <c r="Z1802" i="1"/>
  <c r="V1801" i="1"/>
  <c r="X1801" i="1"/>
  <c r="Z1801" i="1"/>
  <c r="V1800" i="1"/>
  <c r="X1800" i="1"/>
  <c r="Z1800" i="1"/>
  <c r="V1799" i="1"/>
  <c r="X1799" i="1"/>
  <c r="Z1799" i="1"/>
  <c r="V1798" i="1"/>
  <c r="X1798" i="1"/>
  <c r="Z1798" i="1"/>
  <c r="V1797" i="1"/>
  <c r="X1797" i="1"/>
  <c r="Z1797" i="1"/>
  <c r="V1796" i="1"/>
  <c r="X1796" i="1"/>
  <c r="Z1796" i="1"/>
  <c r="V1795" i="1"/>
  <c r="X1795" i="1"/>
  <c r="Z1795" i="1"/>
  <c r="V1794" i="1"/>
  <c r="X1794" i="1"/>
  <c r="Z1794" i="1"/>
  <c r="V1793" i="1"/>
  <c r="X1793" i="1"/>
  <c r="Z1793" i="1"/>
  <c r="V1792" i="1"/>
  <c r="X1792" i="1"/>
  <c r="Z1792" i="1"/>
  <c r="V1791" i="1"/>
  <c r="X1791" i="1"/>
  <c r="Z1791" i="1"/>
  <c r="V1790" i="1"/>
  <c r="X1790" i="1"/>
  <c r="Z1790" i="1"/>
  <c r="V1789" i="1"/>
  <c r="X1789" i="1"/>
  <c r="Z1789" i="1"/>
  <c r="V1788" i="1"/>
  <c r="X1788" i="1"/>
  <c r="Z1788" i="1"/>
  <c r="V1787" i="1"/>
  <c r="X1787" i="1"/>
  <c r="Z1787" i="1"/>
  <c r="V1786" i="1"/>
  <c r="X1786" i="1"/>
  <c r="Z1786" i="1"/>
  <c r="V1785" i="1"/>
  <c r="X1785" i="1"/>
  <c r="Z1785" i="1"/>
  <c r="V1784" i="1"/>
  <c r="X1784" i="1"/>
  <c r="Z1784" i="1"/>
  <c r="V1783" i="1"/>
  <c r="X1783" i="1"/>
  <c r="Z1783" i="1"/>
  <c r="V1782" i="1"/>
  <c r="X1782" i="1"/>
  <c r="Z1782" i="1"/>
  <c r="V1781" i="1"/>
  <c r="X1781" i="1"/>
  <c r="Z1781" i="1"/>
  <c r="V1780" i="1"/>
  <c r="X1780" i="1"/>
  <c r="Z1780" i="1"/>
  <c r="V1779" i="1"/>
  <c r="X1779" i="1"/>
  <c r="Z1779" i="1"/>
  <c r="V1778" i="1"/>
  <c r="X1778" i="1"/>
  <c r="Z1778" i="1"/>
  <c r="V1777" i="1"/>
  <c r="X1777" i="1"/>
  <c r="Z1777" i="1"/>
  <c r="V1776" i="1"/>
  <c r="X1776" i="1"/>
  <c r="Z1776" i="1"/>
  <c r="V1775" i="1"/>
  <c r="X1775" i="1"/>
  <c r="Z1775" i="1"/>
  <c r="V1774" i="1"/>
  <c r="X1774" i="1"/>
  <c r="Z1774" i="1"/>
  <c r="V1773" i="1"/>
  <c r="X1773" i="1"/>
  <c r="Z1773" i="1"/>
  <c r="V1772" i="1"/>
  <c r="X1772" i="1"/>
  <c r="Z1772" i="1"/>
  <c r="V1771" i="1"/>
  <c r="X1771" i="1"/>
  <c r="Z1771" i="1"/>
  <c r="V1770" i="1"/>
  <c r="X1770" i="1"/>
  <c r="Z1770" i="1"/>
  <c r="V1769" i="1"/>
  <c r="X1769" i="1"/>
  <c r="Z1769" i="1"/>
  <c r="V1768" i="1"/>
  <c r="X1768" i="1"/>
  <c r="Z1768" i="1"/>
  <c r="V1767" i="1"/>
  <c r="X1767" i="1"/>
  <c r="Z1767" i="1"/>
  <c r="V1766" i="1"/>
  <c r="X1766" i="1"/>
  <c r="Z1766" i="1"/>
  <c r="V1765" i="1"/>
  <c r="X1765" i="1"/>
  <c r="Z1765" i="1"/>
  <c r="V1764" i="1"/>
  <c r="X1764" i="1"/>
  <c r="Z1764" i="1"/>
  <c r="V1763" i="1"/>
  <c r="X1763" i="1"/>
  <c r="Z1763" i="1"/>
  <c r="V1762" i="1"/>
  <c r="X1762" i="1"/>
  <c r="Z1762" i="1"/>
  <c r="V1761" i="1"/>
  <c r="X1761" i="1"/>
  <c r="Z1761" i="1"/>
  <c r="V1760" i="1"/>
  <c r="X1760" i="1"/>
  <c r="Z1760" i="1"/>
  <c r="V1759" i="1"/>
  <c r="X1759" i="1"/>
  <c r="Z1759" i="1"/>
  <c r="V1758" i="1"/>
  <c r="X1758" i="1"/>
  <c r="Z1758" i="1"/>
  <c r="V1757" i="1"/>
  <c r="X1757" i="1"/>
  <c r="Z1757" i="1"/>
  <c r="V1756" i="1"/>
  <c r="X1756" i="1"/>
  <c r="Z1756" i="1"/>
  <c r="V1755" i="1"/>
  <c r="X1755" i="1"/>
  <c r="Z1755" i="1"/>
  <c r="V1754" i="1"/>
  <c r="X1754" i="1"/>
  <c r="Z1754" i="1"/>
  <c r="V1753" i="1"/>
  <c r="X1753" i="1"/>
  <c r="Z1753" i="1"/>
  <c r="V1752" i="1"/>
  <c r="X1752" i="1"/>
  <c r="Z1752" i="1"/>
  <c r="V1751" i="1"/>
  <c r="X1751" i="1"/>
  <c r="Z1751" i="1"/>
  <c r="V1750" i="1"/>
  <c r="X1750" i="1"/>
  <c r="Z1750" i="1"/>
  <c r="V1749" i="1"/>
  <c r="X1749" i="1"/>
  <c r="Z1749" i="1"/>
  <c r="V1748" i="1"/>
  <c r="X1748" i="1"/>
  <c r="Z1748" i="1"/>
  <c r="V1747" i="1"/>
  <c r="X1747" i="1"/>
  <c r="Z1747" i="1"/>
  <c r="V1746" i="1"/>
  <c r="X1746" i="1"/>
  <c r="Z1746" i="1"/>
  <c r="V1745" i="1"/>
  <c r="X1745" i="1"/>
  <c r="Z1745" i="1"/>
  <c r="V1744" i="1"/>
  <c r="X1744" i="1"/>
  <c r="Z1744" i="1"/>
  <c r="V1743" i="1"/>
  <c r="X1743" i="1"/>
  <c r="Z1743" i="1"/>
  <c r="V1742" i="1"/>
  <c r="X1742" i="1"/>
  <c r="Z1742" i="1"/>
  <c r="V1741" i="1"/>
  <c r="X1741" i="1"/>
  <c r="Z1741" i="1"/>
  <c r="V1740" i="1"/>
  <c r="X1740" i="1"/>
  <c r="Z1740" i="1"/>
  <c r="V1739" i="1"/>
  <c r="X1739" i="1"/>
  <c r="Z1739" i="1"/>
  <c r="V1738" i="1"/>
  <c r="X1738" i="1"/>
  <c r="Z1738" i="1"/>
  <c r="V1737" i="1"/>
  <c r="X1737" i="1"/>
  <c r="Z1737" i="1"/>
  <c r="V1736" i="1"/>
  <c r="X1736" i="1"/>
  <c r="Z1736" i="1"/>
  <c r="V1735" i="1"/>
  <c r="X1735" i="1"/>
  <c r="Z1735" i="1"/>
  <c r="V1734" i="1"/>
  <c r="X1734" i="1"/>
  <c r="Z1734" i="1"/>
  <c r="V1733" i="1"/>
  <c r="X1733" i="1"/>
  <c r="Z1733" i="1"/>
  <c r="V1732" i="1"/>
  <c r="X1732" i="1"/>
  <c r="Z1732" i="1"/>
  <c r="V1731" i="1"/>
  <c r="X1731" i="1"/>
  <c r="Z1731" i="1"/>
  <c r="V1730" i="1"/>
  <c r="X1730" i="1"/>
  <c r="Z1730" i="1"/>
  <c r="V1729" i="1"/>
  <c r="X1729" i="1"/>
  <c r="Z1729" i="1"/>
  <c r="V1728" i="1"/>
  <c r="X1728" i="1"/>
  <c r="Z1728" i="1"/>
  <c r="V1727" i="1"/>
  <c r="X1727" i="1"/>
  <c r="Z1727" i="1"/>
  <c r="V1726" i="1"/>
  <c r="X1726" i="1"/>
  <c r="Z1726" i="1"/>
  <c r="V1725" i="1"/>
  <c r="X1725" i="1"/>
  <c r="Z1725" i="1"/>
  <c r="V1724" i="1"/>
  <c r="X1724" i="1"/>
  <c r="Z1724" i="1"/>
  <c r="V1723" i="1"/>
  <c r="X1723" i="1"/>
  <c r="Z1723" i="1"/>
  <c r="V1722" i="1"/>
  <c r="X1722" i="1"/>
  <c r="Z1722" i="1"/>
  <c r="V1721" i="1"/>
  <c r="X1721" i="1"/>
  <c r="Z1721" i="1"/>
  <c r="V1720" i="1"/>
  <c r="X1720" i="1"/>
  <c r="Z1720" i="1"/>
  <c r="V1719" i="1"/>
  <c r="X1719" i="1"/>
  <c r="Z1719" i="1"/>
  <c r="V1718" i="1"/>
  <c r="X1718" i="1"/>
  <c r="Z1718" i="1"/>
  <c r="V1717" i="1"/>
  <c r="X1717" i="1"/>
  <c r="Z1717" i="1"/>
  <c r="V1716" i="1"/>
  <c r="X1716" i="1"/>
  <c r="Z1716" i="1"/>
  <c r="V1715" i="1"/>
  <c r="X1715" i="1"/>
  <c r="Z1715" i="1"/>
  <c r="V1714" i="1"/>
  <c r="X1714" i="1"/>
  <c r="Z1714" i="1"/>
  <c r="V1713" i="1"/>
  <c r="X1713" i="1"/>
  <c r="Z1713" i="1"/>
  <c r="V1712" i="1"/>
  <c r="X1712" i="1"/>
  <c r="Z1712" i="1"/>
  <c r="V1711" i="1"/>
  <c r="X1711" i="1"/>
  <c r="Z1711" i="1"/>
  <c r="V1710" i="1"/>
  <c r="X1710" i="1"/>
  <c r="Z1710" i="1"/>
  <c r="V1709" i="1"/>
  <c r="X1709" i="1"/>
  <c r="Z1709" i="1"/>
  <c r="V1708" i="1"/>
  <c r="X1708" i="1"/>
  <c r="Z1708" i="1"/>
  <c r="V1707" i="1"/>
  <c r="X1707" i="1"/>
  <c r="Z1707" i="1"/>
  <c r="V1706" i="1"/>
  <c r="X1706" i="1"/>
  <c r="Z1706" i="1"/>
  <c r="V1705" i="1"/>
  <c r="X1705" i="1"/>
  <c r="Z1705" i="1"/>
  <c r="V1704" i="1"/>
  <c r="X1704" i="1"/>
  <c r="Z1704" i="1"/>
  <c r="V1703" i="1"/>
  <c r="X1703" i="1"/>
  <c r="Z1703" i="1"/>
  <c r="V1702" i="1"/>
  <c r="X1702" i="1"/>
  <c r="Z1702" i="1"/>
  <c r="V1701" i="1"/>
  <c r="X1701" i="1"/>
  <c r="Z1701" i="1"/>
  <c r="V1700" i="1"/>
  <c r="X1700" i="1"/>
  <c r="Z1700" i="1"/>
  <c r="V1699" i="1"/>
  <c r="X1699" i="1"/>
  <c r="Z1699" i="1"/>
  <c r="V1698" i="1"/>
  <c r="X1698" i="1"/>
  <c r="Z1698" i="1"/>
  <c r="V1697" i="1"/>
  <c r="X1697" i="1"/>
  <c r="Z1697" i="1"/>
  <c r="V1696" i="1"/>
  <c r="X1696" i="1"/>
  <c r="Z1696" i="1"/>
  <c r="V1695" i="1"/>
  <c r="X1695" i="1"/>
  <c r="Z1695" i="1"/>
  <c r="V1694" i="1"/>
  <c r="X1694" i="1"/>
  <c r="Z1694" i="1"/>
  <c r="V1693" i="1"/>
  <c r="X1693" i="1"/>
  <c r="Z1693" i="1"/>
  <c r="V1692" i="1"/>
  <c r="X1692" i="1"/>
  <c r="Z1692" i="1"/>
  <c r="V1691" i="1"/>
  <c r="X1691" i="1"/>
  <c r="Z1691" i="1"/>
  <c r="V1690" i="1"/>
  <c r="X1690" i="1"/>
  <c r="Z1690" i="1"/>
  <c r="V1689" i="1"/>
  <c r="X1689" i="1"/>
  <c r="Z1689" i="1"/>
  <c r="V1688" i="1"/>
  <c r="X1688" i="1"/>
  <c r="Z1688" i="1"/>
  <c r="V1687" i="1"/>
  <c r="X1687" i="1"/>
  <c r="Z1687" i="1"/>
  <c r="V1686" i="1"/>
  <c r="X1686" i="1"/>
  <c r="Z1686" i="1"/>
  <c r="V1685" i="1"/>
  <c r="X1685" i="1"/>
  <c r="Z1685" i="1"/>
  <c r="V1684" i="1"/>
  <c r="X1684" i="1"/>
  <c r="Z1684" i="1"/>
  <c r="V1683" i="1"/>
  <c r="X1683" i="1"/>
  <c r="Z1683" i="1"/>
  <c r="V1682" i="1"/>
  <c r="X1682" i="1"/>
  <c r="Z1682" i="1"/>
  <c r="V1681" i="1"/>
  <c r="X1681" i="1"/>
  <c r="Z1681" i="1"/>
  <c r="V1680" i="1"/>
  <c r="X1680" i="1"/>
  <c r="Z1680" i="1"/>
  <c r="V1679" i="1"/>
  <c r="X1679" i="1"/>
  <c r="Z1679" i="1"/>
  <c r="V1678" i="1"/>
  <c r="X1678" i="1"/>
  <c r="Z1678" i="1"/>
  <c r="V1677" i="1"/>
  <c r="X1677" i="1"/>
  <c r="Z1677" i="1"/>
  <c r="V1676" i="1"/>
  <c r="X1676" i="1"/>
  <c r="Z1676" i="1"/>
  <c r="V1675" i="1"/>
  <c r="X1675" i="1"/>
  <c r="Z1675" i="1"/>
  <c r="V1674" i="1"/>
  <c r="X1674" i="1"/>
  <c r="Z1674" i="1"/>
  <c r="V1673" i="1"/>
  <c r="X1673" i="1"/>
  <c r="Z1673" i="1"/>
  <c r="V1672" i="1"/>
  <c r="X1672" i="1"/>
  <c r="Z1672" i="1"/>
  <c r="V1671" i="1"/>
  <c r="X1671" i="1"/>
  <c r="Z1671" i="1"/>
  <c r="V1670" i="1"/>
  <c r="X1670" i="1"/>
  <c r="Z1670" i="1"/>
  <c r="V1669" i="1"/>
  <c r="X1669" i="1"/>
  <c r="Z1669" i="1"/>
  <c r="V1668" i="1"/>
  <c r="X1668" i="1"/>
  <c r="Z1668" i="1"/>
  <c r="V1667" i="1"/>
  <c r="X1667" i="1"/>
  <c r="Z1667" i="1"/>
  <c r="V1666" i="1"/>
  <c r="X1666" i="1"/>
  <c r="Z1666" i="1"/>
  <c r="V1665" i="1"/>
  <c r="X1665" i="1"/>
  <c r="Z1665" i="1"/>
  <c r="V1664" i="1"/>
  <c r="X1664" i="1"/>
  <c r="Z1664" i="1"/>
  <c r="V1663" i="1"/>
  <c r="X1663" i="1"/>
  <c r="Z1663" i="1"/>
  <c r="V1662" i="1"/>
  <c r="X1662" i="1"/>
  <c r="Z1662" i="1"/>
  <c r="V1661" i="1"/>
  <c r="X1661" i="1"/>
  <c r="Z1661" i="1"/>
  <c r="V1660" i="1"/>
  <c r="X1660" i="1"/>
  <c r="Z1660" i="1"/>
  <c r="V1659" i="1"/>
  <c r="X1659" i="1"/>
  <c r="Z1659" i="1"/>
  <c r="V1658" i="1"/>
  <c r="X1658" i="1"/>
  <c r="Z1658" i="1"/>
  <c r="V1657" i="1"/>
  <c r="X1657" i="1"/>
  <c r="Z1657" i="1"/>
  <c r="V1656" i="1"/>
  <c r="X1656" i="1"/>
  <c r="Z1656" i="1"/>
  <c r="V1655" i="1"/>
  <c r="X1655" i="1"/>
  <c r="Z1655" i="1"/>
  <c r="V1654" i="1"/>
  <c r="X1654" i="1"/>
  <c r="Z1654" i="1"/>
  <c r="V1653" i="1"/>
  <c r="X1653" i="1"/>
  <c r="Z1653" i="1"/>
  <c r="V1652" i="1"/>
  <c r="X1652" i="1"/>
  <c r="Z1652" i="1"/>
  <c r="V1651" i="1"/>
  <c r="X1651" i="1"/>
  <c r="Z1651" i="1"/>
  <c r="V1650" i="1"/>
  <c r="X1650" i="1"/>
  <c r="Z1650" i="1"/>
  <c r="V1649" i="1"/>
  <c r="X1649" i="1"/>
  <c r="Z1649" i="1"/>
  <c r="V1648" i="1"/>
  <c r="X1648" i="1"/>
  <c r="Z1648" i="1"/>
  <c r="V1647" i="1"/>
  <c r="X1647" i="1"/>
  <c r="Z1647" i="1"/>
  <c r="V1646" i="1"/>
  <c r="X1646" i="1"/>
  <c r="Z1646" i="1"/>
  <c r="V1645" i="1"/>
  <c r="X1645" i="1"/>
  <c r="Z1645" i="1"/>
  <c r="V1644" i="1"/>
  <c r="X1644" i="1"/>
  <c r="Z1644" i="1"/>
  <c r="V1643" i="1"/>
  <c r="X1643" i="1"/>
  <c r="Z1643" i="1"/>
  <c r="V1642" i="1"/>
  <c r="X1642" i="1"/>
  <c r="Z1642" i="1"/>
  <c r="V1641" i="1"/>
  <c r="X1641" i="1"/>
  <c r="Z1641" i="1"/>
  <c r="V1640" i="1"/>
  <c r="X1640" i="1"/>
  <c r="Z1640" i="1"/>
  <c r="V1639" i="1"/>
  <c r="X1639" i="1"/>
  <c r="Z1639" i="1"/>
  <c r="V1638" i="1"/>
  <c r="X1638" i="1"/>
  <c r="Z1638" i="1"/>
  <c r="V1637" i="1"/>
  <c r="X1637" i="1"/>
  <c r="Z1637" i="1"/>
  <c r="V1636" i="1"/>
  <c r="X1636" i="1"/>
  <c r="Z1636" i="1"/>
  <c r="V1635" i="1"/>
  <c r="X1635" i="1"/>
  <c r="Z1635" i="1"/>
  <c r="V1634" i="1"/>
  <c r="X1634" i="1"/>
  <c r="Z1634" i="1"/>
  <c r="V1633" i="1"/>
  <c r="X1633" i="1"/>
  <c r="Z1633" i="1"/>
  <c r="V1632" i="1"/>
  <c r="X1632" i="1"/>
  <c r="Z1632" i="1"/>
  <c r="V1631" i="1"/>
  <c r="X1631" i="1"/>
  <c r="Z1631" i="1"/>
  <c r="V1630" i="1"/>
  <c r="X1630" i="1"/>
  <c r="Z1630" i="1"/>
  <c r="V1629" i="1"/>
  <c r="X1629" i="1"/>
  <c r="Z1629" i="1"/>
  <c r="V1628" i="1"/>
  <c r="X1628" i="1"/>
  <c r="Z1628" i="1"/>
  <c r="V1627" i="1"/>
  <c r="X1627" i="1"/>
  <c r="Z1627" i="1"/>
  <c r="V1626" i="1"/>
  <c r="X1626" i="1"/>
  <c r="Z1626" i="1"/>
  <c r="V1625" i="1"/>
  <c r="X1625" i="1"/>
  <c r="Z1625" i="1"/>
  <c r="V1624" i="1"/>
  <c r="X1624" i="1"/>
  <c r="Z1624" i="1"/>
  <c r="V1623" i="1"/>
  <c r="X1623" i="1"/>
  <c r="Z1623" i="1"/>
  <c r="V1622" i="1"/>
  <c r="X1622" i="1"/>
  <c r="Z1622" i="1"/>
  <c r="V1621" i="1"/>
  <c r="X1621" i="1"/>
  <c r="Z1621" i="1"/>
  <c r="V1620" i="1"/>
  <c r="X1620" i="1"/>
  <c r="Z1620" i="1"/>
  <c r="V1619" i="1"/>
  <c r="X1619" i="1"/>
  <c r="Z1619" i="1"/>
  <c r="V1618" i="1"/>
  <c r="X1618" i="1"/>
  <c r="Z1618" i="1"/>
  <c r="V1617" i="1"/>
  <c r="X1617" i="1"/>
  <c r="Z1617" i="1"/>
  <c r="V1616" i="1"/>
  <c r="X1616" i="1"/>
  <c r="Z1616" i="1"/>
  <c r="V1615" i="1"/>
  <c r="X1615" i="1"/>
  <c r="Z1615" i="1"/>
  <c r="V1614" i="1"/>
  <c r="X1614" i="1"/>
  <c r="Z1614" i="1"/>
  <c r="V1613" i="1"/>
  <c r="X1613" i="1"/>
  <c r="Z1613" i="1"/>
  <c r="V1612" i="1"/>
  <c r="X1612" i="1"/>
  <c r="Z1612" i="1"/>
  <c r="V1611" i="1"/>
  <c r="X1611" i="1"/>
  <c r="Z1611" i="1"/>
  <c r="V1610" i="1"/>
  <c r="X1610" i="1"/>
  <c r="Z1610" i="1"/>
  <c r="V1609" i="1"/>
  <c r="X1609" i="1"/>
  <c r="Z1609" i="1"/>
  <c r="V1608" i="1"/>
  <c r="X1608" i="1"/>
  <c r="Z1608" i="1"/>
  <c r="V1607" i="1"/>
  <c r="X1607" i="1"/>
  <c r="Z1607" i="1"/>
  <c r="V1606" i="1"/>
  <c r="X1606" i="1"/>
  <c r="Z1606" i="1"/>
  <c r="V1605" i="1"/>
  <c r="X1605" i="1"/>
  <c r="Z1605" i="1"/>
  <c r="V1604" i="1"/>
  <c r="X1604" i="1"/>
  <c r="Z1604" i="1"/>
  <c r="V1603" i="1"/>
  <c r="X1603" i="1"/>
  <c r="Z1603" i="1"/>
  <c r="V1602" i="1"/>
  <c r="X1602" i="1"/>
  <c r="Z1602" i="1"/>
  <c r="V1601" i="1"/>
  <c r="X1601" i="1"/>
  <c r="Z1601" i="1"/>
  <c r="V1600" i="1"/>
  <c r="X1600" i="1"/>
  <c r="Z1600" i="1"/>
  <c r="V1599" i="1"/>
  <c r="X1599" i="1"/>
  <c r="Z1599" i="1"/>
  <c r="V1598" i="1"/>
  <c r="X1598" i="1"/>
  <c r="Z1598" i="1"/>
  <c r="V1597" i="1"/>
  <c r="X1597" i="1"/>
  <c r="Z1597" i="1"/>
  <c r="V1596" i="1"/>
  <c r="X1596" i="1"/>
  <c r="Z1596" i="1"/>
  <c r="V1595" i="1"/>
  <c r="X1595" i="1"/>
  <c r="Z1595" i="1"/>
  <c r="V1594" i="1"/>
  <c r="X1594" i="1"/>
  <c r="Z1594" i="1"/>
  <c r="V1593" i="1"/>
  <c r="X1593" i="1"/>
  <c r="Z1593" i="1"/>
  <c r="V1592" i="1"/>
  <c r="X1592" i="1"/>
  <c r="Z1592" i="1"/>
  <c r="V1591" i="1"/>
  <c r="X1591" i="1"/>
  <c r="Z1591" i="1"/>
  <c r="V1590" i="1"/>
  <c r="X1590" i="1"/>
  <c r="Z1590" i="1"/>
  <c r="V1589" i="1"/>
  <c r="X1589" i="1"/>
  <c r="Z1589" i="1"/>
  <c r="V1588" i="1"/>
  <c r="X1588" i="1"/>
  <c r="Z1588" i="1"/>
  <c r="V1587" i="1"/>
  <c r="X1587" i="1"/>
  <c r="Z1587" i="1"/>
  <c r="V1586" i="1"/>
  <c r="X1586" i="1"/>
  <c r="Z1586" i="1"/>
  <c r="V1585" i="1"/>
  <c r="X1585" i="1"/>
  <c r="Z1585" i="1"/>
  <c r="V1584" i="1"/>
  <c r="X1584" i="1"/>
  <c r="Z1584" i="1"/>
  <c r="V1583" i="1"/>
  <c r="X1583" i="1"/>
  <c r="Z1583" i="1"/>
  <c r="V1582" i="1"/>
  <c r="X1582" i="1"/>
  <c r="Z1582" i="1"/>
  <c r="V1581" i="1"/>
  <c r="X1581" i="1"/>
  <c r="Z1581" i="1"/>
  <c r="V1580" i="1"/>
  <c r="X1580" i="1"/>
  <c r="Z1580" i="1"/>
  <c r="V1579" i="1"/>
  <c r="X1579" i="1"/>
  <c r="Z1579" i="1"/>
  <c r="V1578" i="1"/>
  <c r="X1578" i="1"/>
  <c r="Z1578" i="1"/>
  <c r="V1577" i="1"/>
  <c r="X1577" i="1"/>
  <c r="Z1577" i="1"/>
  <c r="V1576" i="1"/>
  <c r="X1576" i="1"/>
  <c r="Z1576" i="1"/>
  <c r="V1575" i="1"/>
  <c r="X1575" i="1"/>
  <c r="Z1575" i="1"/>
  <c r="V1574" i="1"/>
  <c r="X1574" i="1"/>
  <c r="Z1574" i="1"/>
  <c r="V1573" i="1"/>
  <c r="X1573" i="1"/>
  <c r="Z1573" i="1"/>
  <c r="V1572" i="1"/>
  <c r="X1572" i="1"/>
  <c r="Z1572" i="1"/>
  <c r="V1571" i="1"/>
  <c r="X1571" i="1"/>
  <c r="Z1571" i="1"/>
  <c r="V1570" i="1"/>
  <c r="X1570" i="1"/>
  <c r="Z1570" i="1"/>
  <c r="V1569" i="1"/>
  <c r="X1569" i="1"/>
  <c r="Z1569" i="1"/>
  <c r="V1568" i="1"/>
  <c r="X1568" i="1"/>
  <c r="Z1568" i="1"/>
  <c r="V1567" i="1"/>
  <c r="X1567" i="1"/>
  <c r="Z1567" i="1"/>
  <c r="V1566" i="1"/>
  <c r="X1566" i="1"/>
  <c r="Z1566" i="1"/>
  <c r="V1565" i="1"/>
  <c r="X1565" i="1"/>
  <c r="Z1565" i="1"/>
  <c r="V1564" i="1"/>
  <c r="X1564" i="1"/>
  <c r="Z1564" i="1"/>
  <c r="V1563" i="1"/>
  <c r="X1563" i="1"/>
  <c r="Z1563" i="1"/>
  <c r="V1562" i="1"/>
  <c r="X1562" i="1"/>
  <c r="Z1562" i="1"/>
  <c r="V1561" i="1"/>
  <c r="X1561" i="1"/>
  <c r="Z1561" i="1"/>
  <c r="V1560" i="1"/>
  <c r="X1560" i="1"/>
  <c r="Z1560" i="1"/>
  <c r="V1559" i="1"/>
  <c r="X1559" i="1"/>
  <c r="Z1559" i="1"/>
  <c r="V1558" i="1"/>
  <c r="X1558" i="1"/>
  <c r="Z1558" i="1"/>
  <c r="V1557" i="1"/>
  <c r="X1557" i="1"/>
  <c r="Z1557" i="1"/>
  <c r="V1556" i="1"/>
  <c r="X1556" i="1"/>
  <c r="Z1556" i="1"/>
  <c r="V1555" i="1"/>
  <c r="X1555" i="1"/>
  <c r="Z1555" i="1"/>
  <c r="V1554" i="1"/>
  <c r="X1554" i="1"/>
  <c r="Z1554" i="1"/>
  <c r="V1553" i="1"/>
  <c r="X1553" i="1"/>
  <c r="Z1553" i="1"/>
  <c r="V1552" i="1"/>
  <c r="X1552" i="1"/>
  <c r="Z1552" i="1"/>
  <c r="V1551" i="1"/>
  <c r="X1551" i="1"/>
  <c r="Z1551" i="1"/>
  <c r="V1550" i="1"/>
  <c r="X1550" i="1"/>
  <c r="Z1550" i="1"/>
  <c r="V1549" i="1"/>
  <c r="X1549" i="1"/>
  <c r="Z1549" i="1"/>
  <c r="V1548" i="1"/>
  <c r="X1548" i="1"/>
  <c r="Z1548" i="1"/>
  <c r="V1547" i="1"/>
  <c r="X1547" i="1"/>
  <c r="Z1547" i="1"/>
  <c r="V1546" i="1"/>
  <c r="X1546" i="1"/>
  <c r="Z1546" i="1"/>
  <c r="V1545" i="1"/>
  <c r="X1545" i="1"/>
  <c r="Z1545" i="1"/>
  <c r="V1544" i="1"/>
  <c r="X1544" i="1"/>
  <c r="Z1544" i="1"/>
  <c r="V1543" i="1"/>
  <c r="X1543" i="1"/>
  <c r="Z1543" i="1"/>
  <c r="V1542" i="1"/>
  <c r="X1542" i="1"/>
  <c r="Z1542" i="1"/>
  <c r="V1541" i="1"/>
  <c r="X1541" i="1"/>
  <c r="Z1541" i="1"/>
  <c r="V1540" i="1"/>
  <c r="X1540" i="1"/>
  <c r="Z1540" i="1"/>
  <c r="V1539" i="1"/>
  <c r="X1539" i="1"/>
  <c r="Z1539" i="1"/>
  <c r="V1538" i="1"/>
  <c r="X1538" i="1"/>
  <c r="Z1538" i="1"/>
  <c r="V1537" i="1"/>
  <c r="X1537" i="1"/>
  <c r="Z1537" i="1"/>
  <c r="V1536" i="1"/>
  <c r="X1536" i="1"/>
  <c r="Z1536" i="1"/>
  <c r="V1535" i="1"/>
  <c r="X1535" i="1"/>
  <c r="Z1535" i="1"/>
  <c r="V1534" i="1"/>
  <c r="X1534" i="1"/>
  <c r="Z1534" i="1"/>
  <c r="V1533" i="1"/>
  <c r="X1533" i="1"/>
  <c r="Z1533" i="1"/>
  <c r="V1532" i="1"/>
  <c r="X1532" i="1"/>
  <c r="Z1532" i="1"/>
  <c r="V1531" i="1"/>
  <c r="X1531" i="1"/>
  <c r="Z1531" i="1"/>
  <c r="V1530" i="1"/>
  <c r="X1530" i="1"/>
  <c r="Z1530" i="1"/>
  <c r="V1529" i="1"/>
  <c r="X1529" i="1"/>
  <c r="Z1529" i="1"/>
  <c r="V1528" i="1"/>
  <c r="X1528" i="1"/>
  <c r="Z1528" i="1"/>
  <c r="V1527" i="1"/>
  <c r="X1527" i="1"/>
  <c r="Z1527" i="1"/>
  <c r="V1526" i="1"/>
  <c r="X1526" i="1"/>
  <c r="Z1526" i="1"/>
  <c r="V1525" i="1"/>
  <c r="X1525" i="1"/>
  <c r="Z1525" i="1"/>
  <c r="V1524" i="1"/>
  <c r="X1524" i="1"/>
  <c r="Z1524" i="1"/>
  <c r="V1523" i="1"/>
  <c r="X1523" i="1"/>
  <c r="Z1523" i="1"/>
  <c r="V1522" i="1"/>
  <c r="X1522" i="1"/>
  <c r="Z1522" i="1"/>
  <c r="V1521" i="1"/>
  <c r="X1521" i="1"/>
  <c r="Z1521" i="1"/>
  <c r="V1520" i="1"/>
  <c r="X1520" i="1"/>
  <c r="Z1520" i="1"/>
  <c r="V1519" i="1"/>
  <c r="X1519" i="1"/>
  <c r="Z1519" i="1"/>
  <c r="V1518" i="1"/>
  <c r="X1518" i="1"/>
  <c r="Z1518" i="1"/>
  <c r="V1517" i="1"/>
  <c r="X1517" i="1"/>
  <c r="Z1517" i="1"/>
  <c r="V1516" i="1"/>
  <c r="X1516" i="1"/>
  <c r="Z1516" i="1"/>
  <c r="V1515" i="1"/>
  <c r="X1515" i="1"/>
  <c r="Z1515" i="1"/>
  <c r="V1514" i="1"/>
  <c r="X1514" i="1"/>
  <c r="Z1514" i="1"/>
  <c r="V1513" i="1"/>
  <c r="X1513" i="1"/>
  <c r="Z1513" i="1"/>
  <c r="V1512" i="1"/>
  <c r="X1512" i="1"/>
  <c r="Z1512" i="1"/>
  <c r="V1511" i="1"/>
  <c r="X1511" i="1"/>
  <c r="Z1511" i="1"/>
  <c r="V1510" i="1"/>
  <c r="X1510" i="1"/>
  <c r="Z1510" i="1"/>
  <c r="V1509" i="1"/>
  <c r="X1509" i="1"/>
  <c r="Z1509" i="1"/>
  <c r="V1508" i="1"/>
  <c r="X1508" i="1"/>
  <c r="Z1508" i="1"/>
  <c r="V1507" i="1"/>
  <c r="X1507" i="1"/>
  <c r="Z1507" i="1"/>
  <c r="V1506" i="1"/>
  <c r="X1506" i="1"/>
  <c r="Z1506" i="1"/>
  <c r="V1505" i="1"/>
  <c r="X1505" i="1"/>
  <c r="Z1505" i="1"/>
  <c r="V1504" i="1"/>
  <c r="X1504" i="1"/>
  <c r="Z1504" i="1"/>
  <c r="V1503" i="1"/>
  <c r="X1503" i="1"/>
  <c r="Z1503" i="1"/>
  <c r="V1502" i="1"/>
  <c r="X1502" i="1"/>
  <c r="Z1502" i="1"/>
  <c r="V1501" i="1"/>
  <c r="X1501" i="1"/>
  <c r="Z1501" i="1"/>
  <c r="V1500" i="1"/>
  <c r="X1500" i="1"/>
  <c r="Z1500" i="1"/>
  <c r="V1499" i="1"/>
  <c r="X1499" i="1"/>
  <c r="Z1499" i="1"/>
  <c r="V1498" i="1"/>
  <c r="X1498" i="1"/>
  <c r="Z1498" i="1"/>
  <c r="V1497" i="1"/>
  <c r="X1497" i="1"/>
  <c r="Z1497" i="1"/>
  <c r="V1496" i="1"/>
  <c r="X1496" i="1"/>
  <c r="Z1496" i="1"/>
  <c r="V1495" i="1"/>
  <c r="X1495" i="1"/>
  <c r="Z1495" i="1"/>
  <c r="V1494" i="1"/>
  <c r="X1494" i="1"/>
  <c r="Z1494" i="1"/>
  <c r="V1493" i="1"/>
  <c r="X1493" i="1"/>
  <c r="Z1493" i="1"/>
  <c r="V1492" i="1"/>
  <c r="X1492" i="1"/>
  <c r="Z1492" i="1"/>
  <c r="V1491" i="1"/>
  <c r="X1491" i="1"/>
  <c r="Z1491" i="1"/>
  <c r="V1490" i="1"/>
  <c r="X1490" i="1"/>
  <c r="Z1490" i="1"/>
  <c r="V1489" i="1"/>
  <c r="X1489" i="1"/>
  <c r="Z1489" i="1"/>
  <c r="V1488" i="1"/>
  <c r="X1488" i="1"/>
  <c r="Z1488" i="1"/>
  <c r="V1487" i="1"/>
  <c r="X1487" i="1"/>
  <c r="Z1487" i="1"/>
  <c r="V1486" i="1"/>
  <c r="X1486" i="1"/>
  <c r="Z1486" i="1"/>
  <c r="V1485" i="1"/>
  <c r="X1485" i="1"/>
  <c r="Z1485" i="1"/>
  <c r="V1484" i="1"/>
  <c r="X1484" i="1"/>
  <c r="Z1484" i="1"/>
  <c r="V1483" i="1"/>
  <c r="X1483" i="1"/>
  <c r="Z1483" i="1"/>
  <c r="V1482" i="1"/>
  <c r="X1482" i="1"/>
  <c r="Z1482" i="1"/>
  <c r="V1481" i="1"/>
  <c r="X1481" i="1"/>
  <c r="Z1481" i="1"/>
  <c r="V1480" i="1"/>
  <c r="X1480" i="1"/>
  <c r="Z1480" i="1"/>
  <c r="V1479" i="1"/>
  <c r="X1479" i="1"/>
  <c r="Z1479" i="1"/>
  <c r="V1478" i="1"/>
  <c r="X1478" i="1"/>
  <c r="Z1478" i="1"/>
  <c r="V1477" i="1"/>
  <c r="X1477" i="1"/>
  <c r="Z1477" i="1"/>
  <c r="V1476" i="1"/>
  <c r="X1476" i="1"/>
  <c r="Z1476" i="1"/>
  <c r="V1475" i="1"/>
  <c r="X1475" i="1"/>
  <c r="Z1475" i="1"/>
  <c r="V1474" i="1"/>
  <c r="X1474" i="1"/>
  <c r="Z1474" i="1"/>
  <c r="V1473" i="1"/>
  <c r="X1473" i="1"/>
  <c r="Z1473" i="1"/>
  <c r="V1472" i="1"/>
  <c r="X1472" i="1"/>
  <c r="Z1472" i="1"/>
  <c r="V1471" i="1"/>
  <c r="X1471" i="1"/>
  <c r="Z1471" i="1"/>
  <c r="V1470" i="1"/>
  <c r="X1470" i="1"/>
  <c r="Z1470" i="1"/>
  <c r="V1469" i="1"/>
  <c r="X1469" i="1"/>
  <c r="Z1469" i="1"/>
  <c r="V1468" i="1"/>
  <c r="X1468" i="1"/>
  <c r="Z1468" i="1"/>
  <c r="V1467" i="1"/>
  <c r="X1467" i="1"/>
  <c r="Z1467" i="1"/>
  <c r="V1466" i="1"/>
  <c r="X1466" i="1"/>
  <c r="Z1466" i="1"/>
  <c r="V1465" i="1"/>
  <c r="X1465" i="1"/>
  <c r="Z1465" i="1"/>
  <c r="V1464" i="1"/>
  <c r="X1464" i="1"/>
  <c r="Z1464" i="1"/>
  <c r="V1463" i="1"/>
  <c r="X1463" i="1"/>
  <c r="Z1463" i="1"/>
  <c r="V1462" i="1"/>
  <c r="X1462" i="1"/>
  <c r="Z1462" i="1"/>
  <c r="V1461" i="1"/>
  <c r="X1461" i="1"/>
  <c r="Z1461" i="1"/>
  <c r="V1460" i="1"/>
  <c r="X1460" i="1"/>
  <c r="Z1460" i="1"/>
  <c r="V1459" i="1"/>
  <c r="X1459" i="1"/>
  <c r="Z1459" i="1"/>
  <c r="V1458" i="1"/>
  <c r="X1458" i="1"/>
  <c r="Z1458" i="1"/>
  <c r="V1457" i="1"/>
  <c r="X1457" i="1"/>
  <c r="Z1457" i="1"/>
  <c r="V1456" i="1"/>
  <c r="X1456" i="1"/>
  <c r="Z1456" i="1"/>
  <c r="V1455" i="1"/>
  <c r="X1455" i="1"/>
  <c r="Z1455" i="1"/>
  <c r="V1454" i="1"/>
  <c r="X1454" i="1"/>
  <c r="Z1454" i="1"/>
  <c r="V1453" i="1"/>
  <c r="X1453" i="1"/>
  <c r="Z1453" i="1"/>
  <c r="V1452" i="1"/>
  <c r="X1452" i="1"/>
  <c r="Z1452" i="1"/>
  <c r="V1451" i="1"/>
  <c r="X1451" i="1"/>
  <c r="Z1451" i="1"/>
  <c r="V1450" i="1"/>
  <c r="X1450" i="1"/>
  <c r="Z1450" i="1"/>
  <c r="V1449" i="1"/>
  <c r="X1449" i="1"/>
  <c r="Z1449" i="1"/>
  <c r="V1448" i="1"/>
  <c r="X1448" i="1"/>
  <c r="Z1448" i="1"/>
  <c r="V1447" i="1"/>
  <c r="X1447" i="1"/>
  <c r="Z1447" i="1"/>
  <c r="V1446" i="1"/>
  <c r="X1446" i="1"/>
  <c r="Z1446" i="1"/>
  <c r="V1445" i="1"/>
  <c r="X1445" i="1"/>
  <c r="Z1445" i="1"/>
  <c r="V1444" i="1"/>
  <c r="X1444" i="1"/>
  <c r="Z1444" i="1"/>
  <c r="V1443" i="1"/>
  <c r="X1443" i="1"/>
  <c r="Z1443" i="1"/>
  <c r="V1442" i="1"/>
  <c r="X1442" i="1"/>
  <c r="Z1442" i="1"/>
  <c r="V1441" i="1"/>
  <c r="X1441" i="1"/>
  <c r="Z1441" i="1"/>
  <c r="V1440" i="1"/>
  <c r="X1440" i="1"/>
  <c r="Z1440" i="1"/>
  <c r="V1439" i="1"/>
  <c r="X1439" i="1"/>
  <c r="Z1439" i="1"/>
  <c r="V1438" i="1"/>
  <c r="X1438" i="1"/>
  <c r="Z1438" i="1"/>
  <c r="V1437" i="1"/>
  <c r="X1437" i="1"/>
  <c r="Z1437" i="1"/>
  <c r="V1436" i="1"/>
  <c r="X1436" i="1"/>
  <c r="Z1436" i="1"/>
  <c r="V1435" i="1"/>
  <c r="X1435" i="1"/>
  <c r="Z1435" i="1"/>
  <c r="V1434" i="1"/>
  <c r="X1434" i="1"/>
  <c r="Z1434" i="1"/>
  <c r="V1433" i="1"/>
  <c r="X1433" i="1"/>
  <c r="Z1433" i="1"/>
  <c r="V1432" i="1"/>
  <c r="X1432" i="1"/>
  <c r="Z1432" i="1"/>
  <c r="V1431" i="1"/>
  <c r="X1431" i="1"/>
  <c r="Z1431" i="1"/>
  <c r="V1430" i="1"/>
  <c r="X1430" i="1"/>
  <c r="Z1430" i="1"/>
  <c r="V1429" i="1"/>
  <c r="X1429" i="1"/>
  <c r="Z1429" i="1"/>
  <c r="V1428" i="1"/>
  <c r="X1428" i="1"/>
  <c r="Z1428" i="1"/>
  <c r="V1427" i="1"/>
  <c r="X1427" i="1"/>
  <c r="Z1427" i="1"/>
  <c r="V1426" i="1"/>
  <c r="X1426" i="1"/>
  <c r="Z1426" i="1"/>
  <c r="V1425" i="1"/>
  <c r="X1425" i="1"/>
  <c r="Z1425" i="1"/>
  <c r="V1424" i="1"/>
  <c r="Z1424" i="1"/>
  <c r="X1424" i="1"/>
  <c r="V1423" i="1"/>
  <c r="X1423" i="1"/>
  <c r="Z1423" i="1"/>
  <c r="V1422" i="1"/>
  <c r="X1422" i="1"/>
  <c r="Z1422" i="1"/>
  <c r="V1421" i="1"/>
  <c r="X1421" i="1"/>
  <c r="Z1421" i="1"/>
  <c r="V1420" i="1"/>
  <c r="X1420" i="1"/>
  <c r="Z1420" i="1"/>
  <c r="V1419" i="1"/>
  <c r="X1419" i="1"/>
  <c r="Z1419" i="1"/>
  <c r="V1418" i="1"/>
  <c r="X1418" i="1"/>
  <c r="Z1418" i="1"/>
  <c r="V1417" i="1"/>
  <c r="X1417" i="1"/>
  <c r="Z1417" i="1"/>
  <c r="V1416" i="1"/>
  <c r="X1416" i="1"/>
  <c r="Z1416" i="1"/>
  <c r="V1415" i="1"/>
  <c r="X1415" i="1"/>
  <c r="Z1415" i="1"/>
  <c r="V1414" i="1"/>
  <c r="X1414" i="1"/>
  <c r="Z1414" i="1"/>
  <c r="V1413" i="1"/>
  <c r="X1413" i="1"/>
  <c r="Z1413" i="1"/>
  <c r="V1412" i="1"/>
  <c r="X1412" i="1"/>
  <c r="Z1412" i="1"/>
  <c r="V1411" i="1"/>
  <c r="X1411" i="1"/>
  <c r="Z1411" i="1"/>
  <c r="V1410" i="1"/>
  <c r="X1410" i="1"/>
  <c r="Z1410" i="1"/>
  <c r="V1409" i="1"/>
  <c r="X1409" i="1"/>
  <c r="Z1409" i="1"/>
  <c r="V1408" i="1"/>
  <c r="X1408" i="1"/>
  <c r="Z1408" i="1"/>
  <c r="V1407" i="1"/>
  <c r="X1407" i="1"/>
  <c r="Z1407" i="1"/>
  <c r="V1406" i="1"/>
  <c r="X1406" i="1"/>
  <c r="Z1406" i="1"/>
  <c r="V1405" i="1"/>
  <c r="X1405" i="1"/>
  <c r="Z1405" i="1"/>
  <c r="V1404" i="1"/>
  <c r="X1404" i="1"/>
  <c r="Z1404" i="1"/>
  <c r="V1403" i="1"/>
  <c r="X1403" i="1"/>
  <c r="Z1403" i="1"/>
  <c r="V1402" i="1"/>
  <c r="X1402" i="1"/>
  <c r="Z1402" i="1"/>
  <c r="V1401" i="1"/>
  <c r="X1401" i="1"/>
  <c r="Z1401" i="1"/>
  <c r="V1400" i="1"/>
  <c r="X1400" i="1"/>
  <c r="Z1400" i="1"/>
  <c r="V1399" i="1"/>
  <c r="X1399" i="1"/>
  <c r="Z1399" i="1"/>
  <c r="V1398" i="1"/>
  <c r="X1398" i="1"/>
  <c r="Z1398" i="1"/>
  <c r="V1397" i="1"/>
  <c r="X1397" i="1"/>
  <c r="Z1397" i="1"/>
  <c r="V1396" i="1"/>
  <c r="X1396" i="1"/>
  <c r="Z1396" i="1"/>
  <c r="V1395" i="1"/>
  <c r="X1395" i="1"/>
  <c r="Z1395" i="1"/>
  <c r="V1394" i="1"/>
  <c r="X1394" i="1"/>
  <c r="Z1394" i="1"/>
  <c r="V1393" i="1"/>
  <c r="X1393" i="1"/>
  <c r="Z1393" i="1"/>
  <c r="V1392" i="1"/>
  <c r="X1392" i="1"/>
  <c r="Z1392" i="1"/>
  <c r="V1391" i="1"/>
  <c r="X1391" i="1"/>
  <c r="Z1391" i="1"/>
  <c r="V1390" i="1"/>
  <c r="X1390" i="1"/>
  <c r="Z1390" i="1"/>
  <c r="V1389" i="1"/>
  <c r="X1389" i="1"/>
  <c r="Z1389" i="1"/>
  <c r="V1388" i="1"/>
  <c r="X1388" i="1"/>
  <c r="Z1388" i="1"/>
  <c r="V1387" i="1"/>
  <c r="X1387" i="1"/>
  <c r="Z1387" i="1"/>
  <c r="V1386" i="1"/>
  <c r="X1386" i="1"/>
  <c r="Z1386" i="1"/>
  <c r="V1385" i="1"/>
  <c r="X1385" i="1"/>
  <c r="Z1385" i="1"/>
  <c r="V1384" i="1"/>
  <c r="X1384" i="1"/>
  <c r="Z1384" i="1"/>
  <c r="V1383" i="1"/>
  <c r="X1383" i="1"/>
  <c r="Z1383" i="1"/>
  <c r="V1382" i="1"/>
  <c r="X1382" i="1"/>
  <c r="Z1382" i="1"/>
  <c r="V1381" i="1"/>
  <c r="X1381" i="1"/>
  <c r="Z1381" i="1"/>
  <c r="V1380" i="1"/>
  <c r="X1380" i="1"/>
  <c r="Z1380" i="1"/>
  <c r="V1379" i="1"/>
  <c r="X1379" i="1"/>
  <c r="Z1379" i="1"/>
  <c r="V1378" i="1"/>
  <c r="X1378" i="1"/>
  <c r="Z1378" i="1"/>
  <c r="V1377" i="1"/>
  <c r="X1377" i="1"/>
  <c r="Z1377" i="1"/>
  <c r="V1376" i="1"/>
  <c r="X1376" i="1"/>
  <c r="Z1376" i="1"/>
  <c r="V1375" i="1"/>
  <c r="X1375" i="1"/>
  <c r="Z1375" i="1"/>
  <c r="V1374" i="1"/>
  <c r="X1374" i="1"/>
  <c r="Z1374" i="1"/>
  <c r="V1373" i="1"/>
  <c r="X1373" i="1"/>
  <c r="Z1373" i="1"/>
  <c r="V1372" i="1"/>
  <c r="X1372" i="1"/>
  <c r="Z1372" i="1"/>
  <c r="V1371" i="1"/>
  <c r="X1371" i="1"/>
  <c r="Z1371" i="1"/>
  <c r="V1370" i="1"/>
  <c r="X1370" i="1"/>
  <c r="Z1370" i="1"/>
  <c r="V1369" i="1"/>
  <c r="X1369" i="1"/>
  <c r="Z1369" i="1"/>
  <c r="V1368" i="1"/>
  <c r="X1368" i="1"/>
  <c r="Z1368" i="1"/>
  <c r="V1367" i="1"/>
  <c r="X1367" i="1"/>
  <c r="Z1367" i="1"/>
  <c r="V1366" i="1"/>
  <c r="X1366" i="1"/>
  <c r="Z1366" i="1"/>
  <c r="V1365" i="1"/>
  <c r="X1365" i="1"/>
  <c r="Z1365" i="1"/>
  <c r="V1364" i="1"/>
  <c r="X1364" i="1"/>
  <c r="Z1364" i="1"/>
  <c r="V1363" i="1"/>
  <c r="X1363" i="1"/>
  <c r="Z1363" i="1"/>
  <c r="V1362" i="1"/>
  <c r="X1362" i="1"/>
  <c r="Z1362" i="1"/>
  <c r="V1361" i="1"/>
  <c r="X1361" i="1"/>
  <c r="Z1361" i="1"/>
  <c r="V1360" i="1"/>
  <c r="X1360" i="1"/>
  <c r="Z1360" i="1"/>
  <c r="V1359" i="1"/>
  <c r="X1359" i="1"/>
  <c r="Z1359" i="1"/>
  <c r="V1358" i="1"/>
  <c r="X1358" i="1"/>
  <c r="Z1358" i="1"/>
  <c r="V1357" i="1"/>
  <c r="X1357" i="1"/>
  <c r="Z1357" i="1"/>
  <c r="V1356" i="1"/>
  <c r="X1356" i="1"/>
  <c r="Z1356" i="1"/>
  <c r="S1355" i="1"/>
  <c r="S1356" i="1" s="1"/>
  <c r="S1357" i="1" s="1"/>
  <c r="S1358" i="1" s="1"/>
  <c r="S1359" i="1" s="1"/>
  <c r="S1360" i="1" s="1"/>
  <c r="S1361" i="1" s="1"/>
  <c r="S1362" i="1" s="1"/>
  <c r="S1363" i="1" s="1"/>
  <c r="S1364" i="1" s="1"/>
  <c r="S1365" i="1" s="1"/>
  <c r="S1366" i="1" s="1"/>
  <c r="S1367" i="1" s="1"/>
  <c r="S1368" i="1" s="1"/>
  <c r="S1369" i="1" s="1"/>
  <c r="S1370" i="1" s="1"/>
  <c r="S1371" i="1" s="1"/>
  <c r="S1372" i="1" s="1"/>
  <c r="S1373" i="1" s="1"/>
  <c r="S1374" i="1" s="1"/>
  <c r="S1375" i="1" s="1"/>
  <c r="S1376" i="1" s="1"/>
  <c r="S1377" i="1" s="1"/>
  <c r="S1378" i="1" s="1"/>
  <c r="S1379" i="1" s="1"/>
  <c r="S1380" i="1" s="1"/>
  <c r="S1381" i="1" s="1"/>
  <c r="S1382" i="1" s="1"/>
  <c r="S1383" i="1" s="1"/>
  <c r="S1384" i="1" s="1"/>
  <c r="S1385" i="1" s="1"/>
  <c r="S1386" i="1" s="1"/>
  <c r="S1387" i="1" s="1"/>
  <c r="S1388" i="1" s="1"/>
  <c r="S1389" i="1" s="1"/>
  <c r="S1390" i="1" s="1"/>
  <c r="S1391" i="1" s="1"/>
  <c r="S1392" i="1" s="1"/>
  <c r="S1393" i="1" s="1"/>
  <c r="S1394" i="1" s="1"/>
  <c r="S1395" i="1" s="1"/>
  <c r="S1396" i="1" s="1"/>
  <c r="S1397" i="1" s="1"/>
  <c r="S1398" i="1" s="1"/>
  <c r="S1399" i="1" s="1"/>
  <c r="S1400" i="1" s="1"/>
  <c r="S1401" i="1" s="1"/>
  <c r="S1402" i="1" s="1"/>
  <c r="S1403" i="1" s="1"/>
  <c r="S1404" i="1" s="1"/>
  <c r="S1405" i="1" s="1"/>
  <c r="S1406" i="1" s="1"/>
  <c r="S1407" i="1" s="1"/>
  <c r="S1408" i="1" s="1"/>
  <c r="S1409" i="1" s="1"/>
  <c r="S1410" i="1" s="1"/>
  <c r="S1411" i="1" s="1"/>
  <c r="S1412" i="1" s="1"/>
  <c r="S1413" i="1" s="1"/>
  <c r="S1414" i="1" s="1"/>
  <c r="S1415" i="1" s="1"/>
  <c r="S1416" i="1" s="1"/>
  <c r="S1417" i="1" s="1"/>
  <c r="S1418" i="1" s="1"/>
  <c r="S1419" i="1" s="1"/>
  <c r="S1420" i="1" s="1"/>
  <c r="S1421" i="1" s="1"/>
  <c r="S1422" i="1" s="1"/>
  <c r="S1423" i="1" s="1"/>
  <c r="S1424" i="1" s="1"/>
  <c r="S1425" i="1" s="1"/>
  <c r="S1426" i="1" s="1"/>
  <c r="S1427" i="1" s="1"/>
  <c r="S1428" i="1" s="1"/>
  <c r="S1429" i="1" s="1"/>
  <c r="S1430" i="1" s="1"/>
  <c r="S1431" i="1" s="1"/>
  <c r="S1432" i="1" s="1"/>
  <c r="S1433" i="1" s="1"/>
  <c r="S1434" i="1" s="1"/>
  <c r="S1435" i="1" s="1"/>
  <c r="S1436" i="1" s="1"/>
  <c r="S1437" i="1" s="1"/>
  <c r="S1438" i="1" s="1"/>
  <c r="S1439" i="1" s="1"/>
  <c r="S1440" i="1" s="1"/>
  <c r="S1441" i="1" s="1"/>
  <c r="S1442" i="1" s="1"/>
  <c r="S1443" i="1" s="1"/>
  <c r="S1444" i="1" s="1"/>
  <c r="S1445" i="1" s="1"/>
  <c r="S1446" i="1" s="1"/>
  <c r="S1447" i="1" s="1"/>
  <c r="S1448" i="1" s="1"/>
  <c r="S1449" i="1" s="1"/>
  <c r="S1450" i="1" s="1"/>
  <c r="S1451" i="1" s="1"/>
  <c r="S1452" i="1" s="1"/>
  <c r="S1453" i="1" s="1"/>
  <c r="S1454" i="1" s="1"/>
  <c r="S1455" i="1" s="1"/>
  <c r="S1456" i="1" s="1"/>
  <c r="S1457" i="1" s="1"/>
  <c r="S1458" i="1" s="1"/>
  <c r="S1459" i="1" s="1"/>
  <c r="S1460" i="1" s="1"/>
  <c r="S1461" i="1" s="1"/>
  <c r="S1462" i="1" s="1"/>
  <c r="S1463" i="1" s="1"/>
  <c r="S1464" i="1" s="1"/>
  <c r="S1465" i="1" s="1"/>
  <c r="S1466" i="1" s="1"/>
  <c r="S1467" i="1" s="1"/>
  <c r="S1468" i="1" s="1"/>
  <c r="S1469" i="1" s="1"/>
  <c r="S1470" i="1" s="1"/>
  <c r="S1471" i="1" s="1"/>
  <c r="S1472" i="1" s="1"/>
  <c r="S1473" i="1" s="1"/>
  <c r="S1474" i="1" s="1"/>
  <c r="S1475" i="1" s="1"/>
  <c r="S1476" i="1" s="1"/>
  <c r="S1477" i="1" s="1"/>
  <c r="S1478" i="1" s="1"/>
  <c r="S1479" i="1" s="1"/>
  <c r="S1480" i="1" s="1"/>
  <c r="S1481" i="1" s="1"/>
  <c r="S1482" i="1" s="1"/>
  <c r="S1483" i="1" s="1"/>
  <c r="S1484" i="1" s="1"/>
  <c r="S1485" i="1" s="1"/>
  <c r="S1486" i="1" s="1"/>
  <c r="S1487" i="1" s="1"/>
  <c r="S1488" i="1" s="1"/>
  <c r="S1489" i="1" s="1"/>
  <c r="S1490" i="1" s="1"/>
  <c r="S1491" i="1" s="1"/>
  <c r="S1492" i="1" s="1"/>
  <c r="S1493" i="1" s="1"/>
  <c r="S1494" i="1" s="1"/>
  <c r="S1495" i="1" s="1"/>
  <c r="S1496" i="1" s="1"/>
  <c r="S1497" i="1" s="1"/>
  <c r="S1498" i="1" s="1"/>
  <c r="S1499" i="1" s="1"/>
  <c r="S1500" i="1" s="1"/>
  <c r="S1501" i="1" s="1"/>
  <c r="S1502" i="1" s="1"/>
  <c r="S1503" i="1" s="1"/>
  <c r="S1504" i="1" s="1"/>
  <c r="S1505" i="1" s="1"/>
  <c r="S1506" i="1" s="1"/>
  <c r="S1507" i="1" s="1"/>
  <c r="S1508" i="1" s="1"/>
  <c r="S1509" i="1" s="1"/>
  <c r="S1510" i="1" s="1"/>
  <c r="S1511" i="1" s="1"/>
  <c r="S1512" i="1" s="1"/>
  <c r="S1513" i="1" s="1"/>
  <c r="S1514" i="1" s="1"/>
  <c r="S1515" i="1" s="1"/>
  <c r="S1516" i="1" s="1"/>
  <c r="S1517" i="1" s="1"/>
  <c r="S1518" i="1" s="1"/>
  <c r="S1519" i="1" s="1"/>
  <c r="S1520" i="1" s="1"/>
  <c r="S1521" i="1" s="1"/>
  <c r="S1522" i="1" s="1"/>
  <c r="S1523" i="1" s="1"/>
  <c r="S1524" i="1" s="1"/>
  <c r="S1525" i="1" s="1"/>
  <c r="S1526" i="1" s="1"/>
  <c r="S1527" i="1" s="1"/>
  <c r="S1528" i="1" s="1"/>
  <c r="S1529" i="1" s="1"/>
  <c r="S1530" i="1" s="1"/>
  <c r="S1531" i="1" s="1"/>
  <c r="S1532" i="1" s="1"/>
  <c r="S1533" i="1" s="1"/>
  <c r="S1534" i="1" s="1"/>
  <c r="S1535" i="1" s="1"/>
  <c r="S1536" i="1" s="1"/>
  <c r="S1537" i="1" s="1"/>
  <c r="S1538" i="1" s="1"/>
  <c r="S1539" i="1" s="1"/>
  <c r="S1540" i="1" s="1"/>
  <c r="S1541" i="1" s="1"/>
  <c r="S1542" i="1" s="1"/>
  <c r="S1543" i="1" s="1"/>
  <c r="S1544" i="1" s="1"/>
  <c r="S1545" i="1" s="1"/>
  <c r="S1546" i="1" s="1"/>
  <c r="S1547" i="1" s="1"/>
  <c r="S1548" i="1" s="1"/>
  <c r="S1549" i="1" s="1"/>
  <c r="S1550" i="1" s="1"/>
  <c r="S1551" i="1" s="1"/>
  <c r="S1552" i="1" s="1"/>
  <c r="S1553" i="1" s="1"/>
  <c r="S1554" i="1" s="1"/>
  <c r="S1555" i="1" s="1"/>
  <c r="S1556" i="1" s="1"/>
  <c r="S1557" i="1" s="1"/>
  <c r="S1558" i="1" s="1"/>
  <c r="S1559" i="1" s="1"/>
  <c r="S1560" i="1" s="1"/>
  <c r="S1561" i="1" s="1"/>
  <c r="S1562" i="1" s="1"/>
  <c r="S1563" i="1" s="1"/>
  <c r="S1564" i="1" s="1"/>
  <c r="S1565" i="1" s="1"/>
  <c r="S1566" i="1" s="1"/>
  <c r="S1567" i="1" s="1"/>
  <c r="S1568" i="1" s="1"/>
  <c r="S1569" i="1" s="1"/>
  <c r="S1570" i="1" s="1"/>
  <c r="S1571" i="1" s="1"/>
  <c r="S1572" i="1" s="1"/>
  <c r="S1573" i="1" s="1"/>
  <c r="S1574" i="1" s="1"/>
  <c r="S1575" i="1" s="1"/>
  <c r="S1576" i="1" s="1"/>
  <c r="S1577" i="1" s="1"/>
  <c r="S1578" i="1" s="1"/>
  <c r="S1579" i="1" s="1"/>
  <c r="S1580" i="1" s="1"/>
  <c r="S1581" i="1" s="1"/>
  <c r="S1582" i="1" s="1"/>
  <c r="S1583" i="1" s="1"/>
  <c r="S1584" i="1" s="1"/>
  <c r="S1585" i="1" s="1"/>
  <c r="S1586" i="1" s="1"/>
  <c r="S1587" i="1" s="1"/>
  <c r="S1588" i="1" s="1"/>
  <c r="S1589" i="1" s="1"/>
  <c r="S1590" i="1" s="1"/>
  <c r="S1591" i="1" s="1"/>
  <c r="S1592" i="1" s="1"/>
  <c r="S1593" i="1" s="1"/>
  <c r="S1594" i="1" s="1"/>
  <c r="S1595" i="1" s="1"/>
  <c r="S1596" i="1" s="1"/>
  <c r="S1597" i="1" s="1"/>
  <c r="S1598" i="1" s="1"/>
  <c r="S1599" i="1" s="1"/>
  <c r="S1600" i="1" s="1"/>
  <c r="S1601" i="1" s="1"/>
  <c r="S1602" i="1" s="1"/>
  <c r="S1603" i="1" s="1"/>
  <c r="S1604" i="1" s="1"/>
  <c r="S1605" i="1" s="1"/>
  <c r="S1606" i="1" s="1"/>
  <c r="S1607" i="1" s="1"/>
  <c r="S1608" i="1" s="1"/>
  <c r="S1609" i="1" s="1"/>
  <c r="S1610" i="1" s="1"/>
  <c r="S1611" i="1" s="1"/>
  <c r="S1612" i="1" s="1"/>
  <c r="S1613" i="1" s="1"/>
  <c r="S1614" i="1" s="1"/>
  <c r="S1615" i="1" s="1"/>
  <c r="S1616" i="1" s="1"/>
  <c r="S1617" i="1" s="1"/>
  <c r="S1618" i="1" s="1"/>
  <c r="S1619" i="1" s="1"/>
  <c r="S1620" i="1" s="1"/>
  <c r="S1621" i="1" s="1"/>
  <c r="S1622" i="1" s="1"/>
  <c r="S1623" i="1" s="1"/>
  <c r="S1624" i="1" s="1"/>
  <c r="S1625" i="1" s="1"/>
  <c r="S1626" i="1" s="1"/>
  <c r="S1627" i="1" s="1"/>
  <c r="S1628" i="1" s="1"/>
  <c r="S1629" i="1" s="1"/>
  <c r="S1630" i="1" s="1"/>
  <c r="S1631" i="1" s="1"/>
  <c r="S1632" i="1" s="1"/>
  <c r="S1633" i="1" s="1"/>
  <c r="S1634" i="1" s="1"/>
  <c r="S1635" i="1" s="1"/>
  <c r="S1636" i="1" s="1"/>
  <c r="S1637" i="1" s="1"/>
  <c r="S1638" i="1" s="1"/>
  <c r="S1639" i="1" s="1"/>
  <c r="S1640" i="1" s="1"/>
  <c r="S1641" i="1" s="1"/>
  <c r="S1642" i="1" s="1"/>
  <c r="S1643" i="1" s="1"/>
  <c r="S1644" i="1" s="1"/>
  <c r="S1645" i="1" s="1"/>
  <c r="S1646" i="1" s="1"/>
  <c r="S1647" i="1" s="1"/>
  <c r="S1648" i="1" s="1"/>
  <c r="S1649" i="1" s="1"/>
  <c r="S1650" i="1" s="1"/>
  <c r="S1651" i="1" s="1"/>
  <c r="S1652" i="1" s="1"/>
  <c r="S1653" i="1" s="1"/>
  <c r="S1654" i="1" s="1"/>
  <c r="S1655" i="1" s="1"/>
  <c r="S1656" i="1" s="1"/>
  <c r="S1657" i="1" s="1"/>
  <c r="S1658" i="1" s="1"/>
  <c r="S1659" i="1" s="1"/>
  <c r="S1660" i="1" s="1"/>
  <c r="S1661" i="1" s="1"/>
  <c r="S1662" i="1" s="1"/>
  <c r="S1663" i="1" s="1"/>
  <c r="S1664" i="1" s="1"/>
  <c r="S1665" i="1" s="1"/>
  <c r="S1666" i="1" s="1"/>
  <c r="S1667" i="1" s="1"/>
  <c r="S1668" i="1" s="1"/>
  <c r="S1669" i="1" s="1"/>
  <c r="S1670" i="1" s="1"/>
  <c r="S1671" i="1" s="1"/>
  <c r="S1672" i="1" s="1"/>
  <c r="S1673" i="1" s="1"/>
  <c r="S1674" i="1" s="1"/>
  <c r="S1675" i="1" s="1"/>
  <c r="S1676" i="1" s="1"/>
  <c r="S1677" i="1" s="1"/>
  <c r="S1678" i="1" s="1"/>
  <c r="S1679" i="1" s="1"/>
  <c r="S1680" i="1" s="1"/>
  <c r="S1681" i="1" s="1"/>
  <c r="S1682" i="1" s="1"/>
  <c r="S1683" i="1" s="1"/>
  <c r="S1684" i="1" s="1"/>
  <c r="S1685" i="1" s="1"/>
  <c r="S1686" i="1" s="1"/>
  <c r="S1687" i="1" s="1"/>
  <c r="S1688" i="1" s="1"/>
  <c r="S1689" i="1" s="1"/>
  <c r="S1690" i="1" s="1"/>
  <c r="S1691" i="1" s="1"/>
  <c r="S1692" i="1" s="1"/>
  <c r="S1693" i="1" s="1"/>
  <c r="S1694" i="1" s="1"/>
  <c r="S1695" i="1" s="1"/>
  <c r="S1696" i="1" s="1"/>
  <c r="S1697" i="1" s="1"/>
  <c r="S1698" i="1" s="1"/>
  <c r="S1699" i="1" s="1"/>
  <c r="S1700" i="1" s="1"/>
  <c r="S1701" i="1" s="1"/>
  <c r="S1702" i="1" s="1"/>
  <c r="S1703" i="1" s="1"/>
  <c r="S1704" i="1" s="1"/>
  <c r="S1705" i="1" s="1"/>
  <c r="S1706" i="1" s="1"/>
  <c r="S1707" i="1" s="1"/>
  <c r="S1708" i="1" s="1"/>
  <c r="S1709" i="1" s="1"/>
  <c r="S1710" i="1" s="1"/>
  <c r="S1711" i="1" s="1"/>
  <c r="S1712" i="1" s="1"/>
  <c r="S1713" i="1" s="1"/>
  <c r="S1714" i="1" s="1"/>
  <c r="S1715" i="1" s="1"/>
  <c r="S1716" i="1" s="1"/>
  <c r="S1717" i="1" s="1"/>
  <c r="S1718" i="1" s="1"/>
  <c r="S1719" i="1" s="1"/>
  <c r="S1720" i="1" s="1"/>
  <c r="S1721" i="1" s="1"/>
  <c r="S1722" i="1" s="1"/>
  <c r="S1723" i="1" s="1"/>
  <c r="S1724" i="1" s="1"/>
  <c r="S1725" i="1" s="1"/>
  <c r="S1726" i="1" s="1"/>
  <c r="S1727" i="1" s="1"/>
  <c r="S1728" i="1" s="1"/>
  <c r="S1729" i="1" s="1"/>
  <c r="S1730" i="1" s="1"/>
  <c r="S1731" i="1" s="1"/>
  <c r="S1732" i="1" s="1"/>
  <c r="S1733" i="1" s="1"/>
  <c r="S1734" i="1" s="1"/>
  <c r="S1735" i="1" s="1"/>
  <c r="S1736" i="1" s="1"/>
  <c r="S1737" i="1" s="1"/>
  <c r="S1738" i="1" s="1"/>
  <c r="S1739" i="1" s="1"/>
  <c r="S1740" i="1" s="1"/>
  <c r="S1741" i="1" s="1"/>
  <c r="S1742" i="1" s="1"/>
  <c r="S1743" i="1" s="1"/>
  <c r="S1744" i="1" s="1"/>
  <c r="S1745" i="1" s="1"/>
  <c r="S1746" i="1" s="1"/>
  <c r="S1747" i="1" s="1"/>
  <c r="S1748" i="1" s="1"/>
  <c r="S1749" i="1" s="1"/>
  <c r="S1750" i="1" s="1"/>
  <c r="S1751" i="1" s="1"/>
  <c r="S1752" i="1" s="1"/>
  <c r="S1753" i="1" s="1"/>
  <c r="S1754" i="1" s="1"/>
  <c r="S1755" i="1" s="1"/>
  <c r="S1756" i="1" s="1"/>
  <c r="S1757" i="1" s="1"/>
  <c r="S1758" i="1" s="1"/>
  <c r="S1759" i="1" s="1"/>
  <c r="S1760" i="1" s="1"/>
  <c r="S1761" i="1" s="1"/>
  <c r="S1762" i="1" s="1"/>
  <c r="S1763" i="1" s="1"/>
  <c r="S1764" i="1" s="1"/>
  <c r="S1765" i="1" s="1"/>
  <c r="S1766" i="1" s="1"/>
  <c r="S1767" i="1" s="1"/>
  <c r="S1768" i="1" s="1"/>
  <c r="S1769" i="1" s="1"/>
  <c r="S1770" i="1" s="1"/>
  <c r="S1771" i="1" s="1"/>
  <c r="S1772" i="1" s="1"/>
  <c r="S1773" i="1" s="1"/>
  <c r="S1774" i="1" s="1"/>
  <c r="S1775" i="1" s="1"/>
  <c r="S1776" i="1" s="1"/>
  <c r="S1777" i="1" s="1"/>
  <c r="S1778" i="1" s="1"/>
  <c r="S1779" i="1" s="1"/>
  <c r="S1780" i="1" s="1"/>
  <c r="S1781" i="1" s="1"/>
  <c r="S1782" i="1" s="1"/>
  <c r="S1783" i="1" s="1"/>
  <c r="S1784" i="1" s="1"/>
  <c r="S1785" i="1" s="1"/>
  <c r="S1786" i="1" s="1"/>
  <c r="S1787" i="1" s="1"/>
  <c r="S1788" i="1" s="1"/>
  <c r="S1789" i="1" s="1"/>
  <c r="S1790" i="1" s="1"/>
  <c r="S1791" i="1" s="1"/>
  <c r="S1792" i="1" s="1"/>
  <c r="S1793" i="1" s="1"/>
  <c r="S1794" i="1" s="1"/>
  <c r="S1795" i="1" s="1"/>
  <c r="S1796" i="1" s="1"/>
  <c r="S1797" i="1" s="1"/>
  <c r="S1798" i="1" s="1"/>
  <c r="S1799" i="1" s="1"/>
  <c r="S1800" i="1" s="1"/>
  <c r="S1801" i="1" s="1"/>
  <c r="S1802" i="1" s="1"/>
  <c r="S1803" i="1" s="1"/>
  <c r="S1804" i="1" s="1"/>
  <c r="S1805" i="1" s="1"/>
  <c r="S1806" i="1" s="1"/>
  <c r="S1807" i="1" s="1"/>
  <c r="S1808" i="1" s="1"/>
  <c r="S1809" i="1" s="1"/>
  <c r="S1810" i="1" s="1"/>
  <c r="S1811" i="1" s="1"/>
  <c r="S1812" i="1" s="1"/>
  <c r="S1813" i="1" s="1"/>
  <c r="S1814" i="1" s="1"/>
  <c r="S1815" i="1" s="1"/>
  <c r="S1816" i="1" s="1"/>
  <c r="S1817" i="1" s="1"/>
  <c r="S1818" i="1" s="1"/>
  <c r="S1819" i="1" s="1"/>
  <c r="S1820" i="1" s="1"/>
  <c r="S1821" i="1" s="1"/>
  <c r="S1822" i="1" s="1"/>
  <c r="S1823" i="1" s="1"/>
  <c r="S1824" i="1" s="1"/>
  <c r="S1825" i="1" s="1"/>
  <c r="S1826" i="1" s="1"/>
  <c r="S1827" i="1" s="1"/>
  <c r="S1828" i="1" s="1"/>
  <c r="S1829" i="1" s="1"/>
  <c r="S1830" i="1" s="1"/>
  <c r="S1831" i="1" s="1"/>
  <c r="S1832" i="1" s="1"/>
  <c r="S1833" i="1" s="1"/>
  <c r="S1834" i="1" s="1"/>
  <c r="S1835" i="1" s="1"/>
  <c r="S1836" i="1" s="1"/>
  <c r="S1837" i="1" s="1"/>
  <c r="S1838" i="1" s="1"/>
  <c r="S1839" i="1" s="1"/>
  <c r="S1840" i="1" s="1"/>
  <c r="S1841" i="1" s="1"/>
  <c r="S1842" i="1" s="1"/>
  <c r="S1843" i="1" s="1"/>
  <c r="S1844" i="1" s="1"/>
  <c r="S1845" i="1" s="1"/>
  <c r="S1846" i="1" s="1"/>
  <c r="S1847" i="1" s="1"/>
  <c r="S1848" i="1" s="1"/>
  <c r="S1849" i="1" s="1"/>
  <c r="S1850" i="1" s="1"/>
  <c r="S1851" i="1" s="1"/>
  <c r="S1852" i="1" s="1"/>
  <c r="S1853" i="1" s="1"/>
  <c r="S1854" i="1" s="1"/>
  <c r="S1855" i="1" s="1"/>
  <c r="S1856" i="1" s="1"/>
  <c r="S1857" i="1" s="1"/>
  <c r="S1858" i="1" s="1"/>
  <c r="S1859" i="1" s="1"/>
  <c r="S1860" i="1" s="1"/>
  <c r="S1861" i="1" s="1"/>
  <c r="S1862" i="1" s="1"/>
  <c r="S1863" i="1" s="1"/>
  <c r="S1864" i="1" s="1"/>
  <c r="S1865" i="1" s="1"/>
  <c r="S1866" i="1" s="1"/>
  <c r="S1867" i="1" s="1"/>
  <c r="S1868" i="1" s="1"/>
  <c r="S1869" i="1" s="1"/>
  <c r="S1870" i="1" s="1"/>
  <c r="S1871" i="1" s="1"/>
  <c r="S1872" i="1" s="1"/>
  <c r="S1873" i="1" s="1"/>
  <c r="S1874" i="1" s="1"/>
  <c r="S1875" i="1" s="1"/>
  <c r="S1876" i="1" s="1"/>
  <c r="S1877" i="1" s="1"/>
  <c r="T1355" i="1"/>
  <c r="T1356" i="1" s="1"/>
  <c r="T1357" i="1" s="1"/>
  <c r="T1358" i="1" s="1"/>
  <c r="T1359" i="1" s="1"/>
  <c r="T1360" i="1" s="1"/>
  <c r="T1361" i="1" s="1"/>
  <c r="T1362" i="1" s="1"/>
  <c r="T1363" i="1" s="1"/>
  <c r="T1364" i="1" s="1"/>
  <c r="T1365" i="1" s="1"/>
  <c r="T1366" i="1" s="1"/>
  <c r="T1367" i="1" s="1"/>
  <c r="T1368" i="1" s="1"/>
  <c r="T1369" i="1" s="1"/>
  <c r="T1370" i="1" s="1"/>
  <c r="T1371" i="1" s="1"/>
  <c r="T1372" i="1" s="1"/>
  <c r="T1373" i="1" s="1"/>
  <c r="T1374" i="1" s="1"/>
  <c r="T1375" i="1" s="1"/>
  <c r="T1376" i="1" s="1"/>
  <c r="T1377" i="1" s="1"/>
  <c r="T1378" i="1" s="1"/>
  <c r="T1379" i="1" s="1"/>
  <c r="T1380" i="1" s="1"/>
  <c r="T1381" i="1" s="1"/>
  <c r="T1382" i="1" s="1"/>
  <c r="T1383" i="1" s="1"/>
  <c r="T1384" i="1" s="1"/>
  <c r="T1385" i="1" s="1"/>
  <c r="T1386" i="1" s="1"/>
  <c r="T1387" i="1" s="1"/>
  <c r="T1388" i="1" s="1"/>
  <c r="T1389" i="1" s="1"/>
  <c r="T1390" i="1" s="1"/>
  <c r="T1391" i="1" s="1"/>
  <c r="T1392" i="1" s="1"/>
  <c r="T1393" i="1" s="1"/>
  <c r="T1394" i="1" s="1"/>
  <c r="T1395" i="1" s="1"/>
  <c r="T1396" i="1" s="1"/>
  <c r="T1397" i="1" s="1"/>
  <c r="T1398" i="1" s="1"/>
  <c r="T1399" i="1" s="1"/>
  <c r="T1400" i="1" s="1"/>
  <c r="T1401" i="1" s="1"/>
  <c r="T1402" i="1" s="1"/>
  <c r="T1403" i="1" s="1"/>
  <c r="T1404" i="1" s="1"/>
  <c r="T1405" i="1" s="1"/>
  <c r="T1406" i="1" s="1"/>
  <c r="T1407" i="1" s="1"/>
  <c r="T1408" i="1" s="1"/>
  <c r="T1409" i="1" s="1"/>
  <c r="T1410" i="1" s="1"/>
  <c r="T1411" i="1" s="1"/>
  <c r="T1412" i="1" s="1"/>
  <c r="T1413" i="1" s="1"/>
  <c r="T1414" i="1" s="1"/>
  <c r="T1415" i="1" s="1"/>
  <c r="T1416" i="1" s="1"/>
  <c r="T1417" i="1" s="1"/>
  <c r="T1418" i="1" s="1"/>
  <c r="T1419" i="1" s="1"/>
  <c r="T1420" i="1" s="1"/>
  <c r="T1421" i="1" s="1"/>
  <c r="T1422" i="1" s="1"/>
  <c r="T1423" i="1" s="1"/>
  <c r="T1424" i="1" s="1"/>
  <c r="T1425" i="1" s="1"/>
  <c r="T1426" i="1" s="1"/>
  <c r="T1427" i="1" s="1"/>
  <c r="T1428" i="1" s="1"/>
  <c r="T1429" i="1" s="1"/>
  <c r="T1430" i="1" s="1"/>
  <c r="T1431" i="1" s="1"/>
  <c r="T1432" i="1" s="1"/>
  <c r="T1433" i="1" s="1"/>
  <c r="T1434" i="1" s="1"/>
  <c r="T1435" i="1" s="1"/>
  <c r="T1436" i="1" s="1"/>
  <c r="T1437" i="1" s="1"/>
  <c r="T1438" i="1" s="1"/>
  <c r="T1439" i="1" s="1"/>
  <c r="T1440" i="1" s="1"/>
  <c r="T1441" i="1" s="1"/>
  <c r="T1442" i="1" s="1"/>
  <c r="T1443" i="1" s="1"/>
  <c r="T1444" i="1" s="1"/>
  <c r="T1445" i="1" s="1"/>
  <c r="T1446" i="1" s="1"/>
  <c r="T1447" i="1" s="1"/>
  <c r="T1448" i="1" s="1"/>
  <c r="T1449" i="1" s="1"/>
  <c r="T1450" i="1" s="1"/>
  <c r="T1451" i="1" s="1"/>
  <c r="T1452" i="1" s="1"/>
  <c r="T1453" i="1" s="1"/>
  <c r="T1454" i="1" s="1"/>
  <c r="T1455" i="1" s="1"/>
  <c r="T1456" i="1" s="1"/>
  <c r="T1457" i="1" s="1"/>
  <c r="T1458" i="1" s="1"/>
  <c r="T1459" i="1" s="1"/>
  <c r="T1460" i="1" s="1"/>
  <c r="T1461" i="1" s="1"/>
  <c r="T1462" i="1" s="1"/>
  <c r="T1463" i="1" s="1"/>
  <c r="T1464" i="1" s="1"/>
  <c r="T1465" i="1" s="1"/>
  <c r="T1466" i="1" s="1"/>
  <c r="T1467" i="1" s="1"/>
  <c r="T1468" i="1" s="1"/>
  <c r="T1469" i="1" s="1"/>
  <c r="T1470" i="1" s="1"/>
  <c r="T1471" i="1" s="1"/>
  <c r="T1472" i="1" s="1"/>
  <c r="T1473" i="1" s="1"/>
  <c r="T1474" i="1" s="1"/>
  <c r="T1475" i="1" s="1"/>
  <c r="T1476" i="1" s="1"/>
  <c r="T1477" i="1" s="1"/>
  <c r="T1478" i="1" s="1"/>
  <c r="T1479" i="1" s="1"/>
  <c r="T1480" i="1" s="1"/>
  <c r="T1481" i="1" s="1"/>
  <c r="T1482" i="1" s="1"/>
  <c r="T1483" i="1" s="1"/>
  <c r="T1484" i="1" s="1"/>
  <c r="T1485" i="1" s="1"/>
  <c r="T1486" i="1" s="1"/>
  <c r="T1487" i="1" s="1"/>
  <c r="T1488" i="1" s="1"/>
  <c r="T1489" i="1" s="1"/>
  <c r="T1490" i="1" s="1"/>
  <c r="T1491" i="1" s="1"/>
  <c r="T1492" i="1" s="1"/>
  <c r="T1493" i="1" s="1"/>
  <c r="T1494" i="1" s="1"/>
  <c r="T1495" i="1" s="1"/>
  <c r="T1496" i="1" s="1"/>
  <c r="T1497" i="1" s="1"/>
  <c r="T1498" i="1" s="1"/>
  <c r="T1499" i="1" s="1"/>
  <c r="T1500" i="1" s="1"/>
  <c r="T1501" i="1" s="1"/>
  <c r="T1502" i="1" s="1"/>
  <c r="T1503" i="1" s="1"/>
  <c r="T1504" i="1" s="1"/>
  <c r="T1505" i="1" s="1"/>
  <c r="T1506" i="1" s="1"/>
  <c r="T1507" i="1" s="1"/>
  <c r="T1508" i="1" s="1"/>
  <c r="T1509" i="1" s="1"/>
  <c r="T1510" i="1" s="1"/>
  <c r="T1511" i="1" s="1"/>
  <c r="T1512" i="1" s="1"/>
  <c r="T1513" i="1" s="1"/>
  <c r="T1514" i="1" s="1"/>
  <c r="T1515" i="1" s="1"/>
  <c r="T1516" i="1" s="1"/>
  <c r="T1517" i="1" s="1"/>
  <c r="T1518" i="1" s="1"/>
  <c r="T1519" i="1" s="1"/>
  <c r="T1520" i="1" s="1"/>
  <c r="T1521" i="1" s="1"/>
  <c r="T1522" i="1" s="1"/>
  <c r="T1523" i="1" s="1"/>
  <c r="T1524" i="1" s="1"/>
  <c r="T1525" i="1" s="1"/>
  <c r="T1526" i="1" s="1"/>
  <c r="T1527" i="1" s="1"/>
  <c r="T1528" i="1" s="1"/>
  <c r="T1529" i="1" s="1"/>
  <c r="T1530" i="1" s="1"/>
  <c r="T1531" i="1" s="1"/>
  <c r="T1532" i="1" s="1"/>
  <c r="T1533" i="1" s="1"/>
  <c r="T1534" i="1" s="1"/>
  <c r="T1535" i="1" s="1"/>
  <c r="T1536" i="1" s="1"/>
  <c r="T1537" i="1" s="1"/>
  <c r="T1538" i="1" s="1"/>
  <c r="T1539" i="1" s="1"/>
  <c r="T1540" i="1" s="1"/>
  <c r="T1541" i="1" s="1"/>
  <c r="T1542" i="1" s="1"/>
  <c r="T1543" i="1" s="1"/>
  <c r="T1544" i="1" s="1"/>
  <c r="T1545" i="1" s="1"/>
  <c r="T1546" i="1" s="1"/>
  <c r="T1547" i="1" s="1"/>
  <c r="T1548" i="1" s="1"/>
  <c r="T1549" i="1" s="1"/>
  <c r="T1550" i="1" s="1"/>
  <c r="T1551" i="1" s="1"/>
  <c r="T1552" i="1" s="1"/>
  <c r="T1553" i="1" s="1"/>
  <c r="T1554" i="1" s="1"/>
  <c r="T1555" i="1" s="1"/>
  <c r="T1556" i="1" s="1"/>
  <c r="T1557" i="1" s="1"/>
  <c r="T1558" i="1" s="1"/>
  <c r="T1559" i="1" s="1"/>
  <c r="T1560" i="1" s="1"/>
  <c r="T1561" i="1" s="1"/>
  <c r="T1562" i="1" s="1"/>
  <c r="T1563" i="1" s="1"/>
  <c r="T1564" i="1" s="1"/>
  <c r="T1565" i="1" s="1"/>
  <c r="T1566" i="1" s="1"/>
  <c r="T1567" i="1" s="1"/>
  <c r="T1568" i="1" s="1"/>
  <c r="T1569" i="1" s="1"/>
  <c r="T1570" i="1" s="1"/>
  <c r="T1571" i="1" s="1"/>
  <c r="T1572" i="1" s="1"/>
  <c r="T1573" i="1" s="1"/>
  <c r="T1574" i="1" s="1"/>
  <c r="T1575" i="1" s="1"/>
  <c r="T1576" i="1" s="1"/>
  <c r="T1577" i="1" s="1"/>
  <c r="T1578" i="1" s="1"/>
  <c r="T1579" i="1" s="1"/>
  <c r="T1580" i="1" s="1"/>
  <c r="T1581" i="1" s="1"/>
  <c r="T1582" i="1" s="1"/>
  <c r="T1583" i="1" s="1"/>
  <c r="T1584" i="1" s="1"/>
  <c r="T1585" i="1" s="1"/>
  <c r="T1586" i="1" s="1"/>
  <c r="T1587" i="1" s="1"/>
  <c r="T1588" i="1" s="1"/>
  <c r="T1589" i="1" s="1"/>
  <c r="T1590" i="1" s="1"/>
  <c r="T1591" i="1" s="1"/>
  <c r="T1592" i="1" s="1"/>
  <c r="T1593" i="1" s="1"/>
  <c r="T1594" i="1" s="1"/>
  <c r="T1595" i="1" s="1"/>
  <c r="T1596" i="1" s="1"/>
  <c r="T1597" i="1" s="1"/>
  <c r="T1598" i="1" s="1"/>
  <c r="T1599" i="1" s="1"/>
  <c r="T1600" i="1" s="1"/>
  <c r="T1601" i="1" s="1"/>
  <c r="T1602" i="1" s="1"/>
  <c r="T1603" i="1" s="1"/>
  <c r="T1604" i="1" s="1"/>
  <c r="T1605" i="1" s="1"/>
  <c r="T1606" i="1" s="1"/>
  <c r="T1607" i="1" s="1"/>
  <c r="T1608" i="1" s="1"/>
  <c r="T1609" i="1" s="1"/>
  <c r="T1610" i="1" s="1"/>
  <c r="T1611" i="1" s="1"/>
  <c r="T1612" i="1" s="1"/>
  <c r="T1613" i="1" s="1"/>
  <c r="T1614" i="1" s="1"/>
  <c r="T1615" i="1" s="1"/>
  <c r="T1616" i="1" s="1"/>
  <c r="T1617" i="1" s="1"/>
  <c r="T1618" i="1" s="1"/>
  <c r="T1619" i="1" s="1"/>
  <c r="T1620" i="1" s="1"/>
  <c r="T1621" i="1" s="1"/>
  <c r="T1622" i="1" s="1"/>
  <c r="T1623" i="1" s="1"/>
  <c r="T1624" i="1" s="1"/>
  <c r="T1625" i="1" s="1"/>
  <c r="T1626" i="1" s="1"/>
  <c r="T1627" i="1" s="1"/>
  <c r="T1628" i="1" s="1"/>
  <c r="T1629" i="1" s="1"/>
  <c r="T1630" i="1" s="1"/>
  <c r="T1631" i="1" s="1"/>
  <c r="T1632" i="1" s="1"/>
  <c r="T1633" i="1" s="1"/>
  <c r="T1634" i="1" s="1"/>
  <c r="T1635" i="1" s="1"/>
  <c r="T1636" i="1" s="1"/>
  <c r="T1637" i="1" s="1"/>
  <c r="T1638" i="1" s="1"/>
  <c r="T1639" i="1" s="1"/>
  <c r="T1640" i="1" s="1"/>
  <c r="T1641" i="1" s="1"/>
  <c r="T1642" i="1" s="1"/>
  <c r="T1643" i="1" s="1"/>
  <c r="T1644" i="1" s="1"/>
  <c r="T1645" i="1" s="1"/>
  <c r="T1646" i="1" s="1"/>
  <c r="T1647" i="1" s="1"/>
  <c r="T1648" i="1" s="1"/>
  <c r="T1649" i="1" s="1"/>
  <c r="T1650" i="1" s="1"/>
  <c r="T1651" i="1" s="1"/>
  <c r="T1652" i="1" s="1"/>
  <c r="T1653" i="1" s="1"/>
  <c r="T1654" i="1" s="1"/>
  <c r="T1655" i="1" s="1"/>
  <c r="T1656" i="1" s="1"/>
  <c r="T1657" i="1" s="1"/>
  <c r="T1658" i="1" s="1"/>
  <c r="T1659" i="1" s="1"/>
  <c r="T1660" i="1" s="1"/>
  <c r="T1661" i="1" s="1"/>
  <c r="T1662" i="1" s="1"/>
  <c r="T1663" i="1" s="1"/>
  <c r="T1664" i="1" s="1"/>
  <c r="T1665" i="1" s="1"/>
  <c r="T1666" i="1" s="1"/>
  <c r="T1667" i="1" s="1"/>
  <c r="T1668" i="1" s="1"/>
  <c r="T1669" i="1" s="1"/>
  <c r="T1670" i="1" s="1"/>
  <c r="T1671" i="1" s="1"/>
  <c r="T1672" i="1" s="1"/>
  <c r="T1673" i="1" s="1"/>
  <c r="T1674" i="1" s="1"/>
  <c r="T1675" i="1" s="1"/>
  <c r="T1676" i="1" s="1"/>
  <c r="T1677" i="1" s="1"/>
  <c r="T1678" i="1" s="1"/>
  <c r="T1679" i="1" s="1"/>
  <c r="T1680" i="1" s="1"/>
  <c r="T1681" i="1" s="1"/>
  <c r="T1682" i="1" s="1"/>
  <c r="T1683" i="1" s="1"/>
  <c r="T1684" i="1" s="1"/>
  <c r="T1685" i="1" s="1"/>
  <c r="T1686" i="1" s="1"/>
  <c r="T1687" i="1" s="1"/>
  <c r="T1688" i="1" s="1"/>
  <c r="T1689" i="1" s="1"/>
  <c r="T1690" i="1" s="1"/>
  <c r="T1691" i="1" s="1"/>
  <c r="T1692" i="1" s="1"/>
  <c r="T1693" i="1" s="1"/>
  <c r="T1694" i="1" s="1"/>
  <c r="T1695" i="1" s="1"/>
  <c r="T1696" i="1" s="1"/>
  <c r="T1697" i="1" s="1"/>
  <c r="T1698" i="1" s="1"/>
  <c r="T1699" i="1" s="1"/>
  <c r="T1700" i="1" s="1"/>
  <c r="T1701" i="1" s="1"/>
  <c r="T1702" i="1" s="1"/>
  <c r="T1703" i="1" s="1"/>
  <c r="T1704" i="1" s="1"/>
  <c r="T1705" i="1" s="1"/>
  <c r="T1706" i="1" s="1"/>
  <c r="T1707" i="1" s="1"/>
  <c r="T1708" i="1" s="1"/>
  <c r="T1709" i="1" s="1"/>
  <c r="T1710" i="1" s="1"/>
  <c r="T1711" i="1" s="1"/>
  <c r="T1712" i="1" s="1"/>
  <c r="T1713" i="1" s="1"/>
  <c r="T1714" i="1" s="1"/>
  <c r="T1715" i="1" s="1"/>
  <c r="T1716" i="1" s="1"/>
  <c r="T1717" i="1" s="1"/>
  <c r="T1718" i="1" s="1"/>
  <c r="T1719" i="1" s="1"/>
  <c r="T1720" i="1" s="1"/>
  <c r="T1721" i="1" s="1"/>
  <c r="T1722" i="1" s="1"/>
  <c r="T1723" i="1" s="1"/>
  <c r="T1724" i="1" s="1"/>
  <c r="T1725" i="1" s="1"/>
  <c r="T1726" i="1" s="1"/>
  <c r="T1727" i="1" s="1"/>
  <c r="T1728" i="1" s="1"/>
  <c r="T1729" i="1" s="1"/>
  <c r="T1730" i="1" s="1"/>
  <c r="T1731" i="1" s="1"/>
  <c r="T1732" i="1" s="1"/>
  <c r="T1733" i="1" s="1"/>
  <c r="T1734" i="1" s="1"/>
  <c r="T1735" i="1" s="1"/>
  <c r="T1736" i="1" s="1"/>
  <c r="T1737" i="1" s="1"/>
  <c r="T1738" i="1" s="1"/>
  <c r="T1739" i="1" s="1"/>
  <c r="T1740" i="1" s="1"/>
  <c r="T1741" i="1" s="1"/>
  <c r="T1742" i="1" s="1"/>
  <c r="T1743" i="1" s="1"/>
  <c r="T1744" i="1" s="1"/>
  <c r="T1745" i="1" s="1"/>
  <c r="T1746" i="1" s="1"/>
  <c r="T1747" i="1" s="1"/>
  <c r="T1748" i="1" s="1"/>
  <c r="T1749" i="1" s="1"/>
  <c r="T1750" i="1" s="1"/>
  <c r="T1751" i="1" s="1"/>
  <c r="T1752" i="1" s="1"/>
  <c r="T1753" i="1" s="1"/>
  <c r="T1754" i="1" s="1"/>
  <c r="T1755" i="1" s="1"/>
  <c r="T1756" i="1" s="1"/>
  <c r="T1757" i="1" s="1"/>
  <c r="T1758" i="1" s="1"/>
  <c r="T1759" i="1" s="1"/>
  <c r="T1760" i="1" s="1"/>
  <c r="T1761" i="1" s="1"/>
  <c r="T1762" i="1" s="1"/>
  <c r="T1763" i="1" s="1"/>
  <c r="T1764" i="1" s="1"/>
  <c r="T1765" i="1" s="1"/>
  <c r="T1766" i="1" s="1"/>
  <c r="T1767" i="1" s="1"/>
  <c r="T1768" i="1" s="1"/>
  <c r="T1769" i="1" s="1"/>
  <c r="T1770" i="1" s="1"/>
  <c r="T1771" i="1" s="1"/>
  <c r="T1772" i="1" s="1"/>
  <c r="T1773" i="1" s="1"/>
  <c r="T1774" i="1" s="1"/>
  <c r="T1775" i="1" s="1"/>
  <c r="T1776" i="1" s="1"/>
  <c r="T1777" i="1" s="1"/>
  <c r="T1778" i="1" s="1"/>
  <c r="T1779" i="1" s="1"/>
  <c r="T1780" i="1" s="1"/>
  <c r="T1781" i="1" s="1"/>
  <c r="T1782" i="1" s="1"/>
  <c r="T1783" i="1" s="1"/>
  <c r="T1784" i="1" s="1"/>
  <c r="T1785" i="1" s="1"/>
  <c r="T1786" i="1" s="1"/>
  <c r="T1787" i="1" s="1"/>
  <c r="T1788" i="1" s="1"/>
  <c r="T1789" i="1" s="1"/>
  <c r="T1790" i="1" s="1"/>
  <c r="T1791" i="1" s="1"/>
  <c r="T1792" i="1" s="1"/>
  <c r="T1793" i="1" s="1"/>
  <c r="T1794" i="1" s="1"/>
  <c r="T1795" i="1" s="1"/>
  <c r="T1796" i="1" s="1"/>
  <c r="T1797" i="1" s="1"/>
  <c r="T1798" i="1" s="1"/>
  <c r="T1799" i="1" s="1"/>
  <c r="T1800" i="1" s="1"/>
  <c r="T1801" i="1" s="1"/>
  <c r="T1802" i="1" s="1"/>
  <c r="T1803" i="1" s="1"/>
  <c r="T1804" i="1" s="1"/>
  <c r="T1805" i="1" s="1"/>
  <c r="T1806" i="1" s="1"/>
  <c r="T1807" i="1" s="1"/>
  <c r="T1808" i="1" s="1"/>
  <c r="T1809" i="1" s="1"/>
  <c r="T1810" i="1" s="1"/>
  <c r="T1811" i="1" s="1"/>
  <c r="T1812" i="1" s="1"/>
  <c r="T1813" i="1" s="1"/>
  <c r="T1814" i="1" s="1"/>
  <c r="T1815" i="1" s="1"/>
  <c r="T1816" i="1" s="1"/>
  <c r="T1817" i="1" s="1"/>
  <c r="T1818" i="1" s="1"/>
  <c r="T1819" i="1" s="1"/>
  <c r="T1820" i="1" s="1"/>
  <c r="T1821" i="1" s="1"/>
  <c r="T1822" i="1" s="1"/>
  <c r="T1823" i="1" s="1"/>
  <c r="T1824" i="1" s="1"/>
  <c r="T1825" i="1" s="1"/>
  <c r="T1826" i="1" s="1"/>
  <c r="T1827" i="1" s="1"/>
  <c r="T1828" i="1" s="1"/>
  <c r="T1829" i="1" s="1"/>
  <c r="T1830" i="1" s="1"/>
  <c r="T1831" i="1" s="1"/>
  <c r="T1832" i="1" s="1"/>
  <c r="T1833" i="1" s="1"/>
  <c r="T1834" i="1" s="1"/>
  <c r="T1835" i="1" s="1"/>
  <c r="T1836" i="1" s="1"/>
  <c r="T1837" i="1" s="1"/>
  <c r="T1838" i="1" s="1"/>
  <c r="T1839" i="1" s="1"/>
  <c r="T1840" i="1" s="1"/>
  <c r="T1841" i="1" s="1"/>
  <c r="T1842" i="1" s="1"/>
  <c r="T1843" i="1" s="1"/>
  <c r="T1844" i="1" s="1"/>
  <c r="T1845" i="1" s="1"/>
  <c r="T1846" i="1" s="1"/>
  <c r="T1847" i="1" s="1"/>
  <c r="T1848" i="1" s="1"/>
  <c r="T1849" i="1" s="1"/>
  <c r="T1850" i="1" s="1"/>
  <c r="T1851" i="1" s="1"/>
  <c r="T1852" i="1" s="1"/>
  <c r="T1853" i="1" s="1"/>
  <c r="T1854" i="1" s="1"/>
  <c r="T1855" i="1" s="1"/>
  <c r="T1856" i="1" s="1"/>
  <c r="T1857" i="1" s="1"/>
  <c r="T1858" i="1" s="1"/>
  <c r="T1859" i="1" s="1"/>
  <c r="T1860" i="1" s="1"/>
  <c r="T1861" i="1" s="1"/>
  <c r="T1862" i="1" s="1"/>
  <c r="T1863" i="1" s="1"/>
  <c r="T1864" i="1" s="1"/>
  <c r="T1865" i="1" s="1"/>
  <c r="T1866" i="1" s="1"/>
  <c r="T1867" i="1" s="1"/>
  <c r="T1868" i="1" s="1"/>
  <c r="T1869" i="1" s="1"/>
  <c r="T1870" i="1" s="1"/>
  <c r="T1871" i="1" s="1"/>
  <c r="T1872" i="1" s="1"/>
  <c r="T1873" i="1" s="1"/>
  <c r="T1874" i="1" s="1"/>
  <c r="T1875" i="1" s="1"/>
  <c r="T1876" i="1" s="1"/>
  <c r="T1877" i="1" s="1"/>
  <c r="V1355" i="1"/>
  <c r="W1355" i="1" s="1"/>
  <c r="X1355" i="1"/>
  <c r="Y1355" i="1"/>
  <c r="Z1355" i="1"/>
  <c r="S1354" i="1"/>
  <c r="T1354" i="1"/>
  <c r="V1354" i="1"/>
  <c r="W1354" i="1"/>
  <c r="X1354" i="1"/>
  <c r="Y1354" i="1"/>
  <c r="Z1354" i="1"/>
  <c r="V1353" i="1"/>
  <c r="X1353" i="1"/>
  <c r="Z1353" i="1"/>
  <c r="V1352" i="1"/>
  <c r="X1352" i="1"/>
  <c r="Z1352" i="1"/>
  <c r="Z1351" i="1"/>
  <c r="V1351" i="1"/>
  <c r="X1351" i="1"/>
  <c r="V1350" i="1"/>
  <c r="X1350" i="1"/>
  <c r="Z1350" i="1"/>
  <c r="V1349" i="1"/>
  <c r="X1349" i="1"/>
  <c r="Z1349" i="1"/>
  <c r="V1348" i="1"/>
  <c r="X1348" i="1"/>
  <c r="Z1348" i="1"/>
  <c r="V1347" i="1"/>
  <c r="X1347" i="1"/>
  <c r="Z1347" i="1"/>
  <c r="V1346" i="1"/>
  <c r="X1346" i="1"/>
  <c r="Z1346" i="1"/>
  <c r="V1345" i="1"/>
  <c r="X1345" i="1"/>
  <c r="Z1345" i="1"/>
  <c r="V1344" i="1"/>
  <c r="X1344" i="1"/>
  <c r="Z1344" i="1"/>
  <c r="V1343" i="1"/>
  <c r="X1343" i="1"/>
  <c r="Z1343" i="1"/>
  <c r="V1342" i="1"/>
  <c r="X1342" i="1"/>
  <c r="Z1342" i="1"/>
  <c r="V1341" i="1"/>
  <c r="X1341" i="1"/>
  <c r="Z1341" i="1"/>
  <c r="V1340" i="1"/>
  <c r="X1340" i="1"/>
  <c r="Z1340" i="1"/>
  <c r="V1339" i="1"/>
  <c r="X1339" i="1"/>
  <c r="Z1339" i="1"/>
  <c r="V1338" i="1"/>
  <c r="X1338" i="1"/>
  <c r="Z1338" i="1"/>
  <c r="S1337" i="1"/>
  <c r="S1338" i="1" s="1"/>
  <c r="S1339" i="1" s="1"/>
  <c r="S1340" i="1" s="1"/>
  <c r="S1341" i="1" s="1"/>
  <c r="S1342" i="1" s="1"/>
  <c r="S1343" i="1" s="1"/>
  <c r="S1344" i="1" s="1"/>
  <c r="S1345" i="1" s="1"/>
  <c r="S1346" i="1" s="1"/>
  <c r="S1347" i="1" s="1"/>
  <c r="S1348" i="1" s="1"/>
  <c r="S1349" i="1" s="1"/>
  <c r="S1350" i="1" s="1"/>
  <c r="S1351" i="1" s="1"/>
  <c r="S1352" i="1" s="1"/>
  <c r="S1353" i="1" s="1"/>
  <c r="T1337" i="1"/>
  <c r="T1338" i="1" s="1"/>
  <c r="T1339" i="1" s="1"/>
  <c r="T1340" i="1" s="1"/>
  <c r="T1341" i="1" s="1"/>
  <c r="T1342" i="1" s="1"/>
  <c r="T1343" i="1" s="1"/>
  <c r="T1344" i="1" s="1"/>
  <c r="T1345" i="1" s="1"/>
  <c r="T1346" i="1" s="1"/>
  <c r="T1347" i="1" s="1"/>
  <c r="T1348" i="1" s="1"/>
  <c r="T1349" i="1" s="1"/>
  <c r="T1350" i="1" s="1"/>
  <c r="T1351" i="1" s="1"/>
  <c r="T1352" i="1" s="1"/>
  <c r="T1353" i="1" s="1"/>
  <c r="V1337" i="1"/>
  <c r="W1337" i="1" s="1"/>
  <c r="X1337" i="1"/>
  <c r="Y1337" i="1"/>
  <c r="Z1337" i="1"/>
  <c r="S1336" i="1"/>
  <c r="T1336" i="1"/>
  <c r="V1336" i="1"/>
  <c r="W1336" i="1"/>
  <c r="X1336" i="1"/>
  <c r="Y1336" i="1"/>
  <c r="Z1336" i="1"/>
  <c r="V1335" i="1"/>
  <c r="X1335" i="1"/>
  <c r="Z1335" i="1"/>
  <c r="V1334" i="1"/>
  <c r="X1334" i="1"/>
  <c r="Z1334" i="1"/>
  <c r="V1333" i="1"/>
  <c r="X1333" i="1"/>
  <c r="Z1333" i="1"/>
  <c r="V1332" i="1"/>
  <c r="X1332" i="1"/>
  <c r="Z1332" i="1"/>
  <c r="V1331" i="1"/>
  <c r="X1331" i="1"/>
  <c r="Z1331" i="1"/>
  <c r="V1330" i="1"/>
  <c r="X1330" i="1"/>
  <c r="Z1330" i="1"/>
  <c r="V1329" i="1"/>
  <c r="X1329" i="1"/>
  <c r="Z1329" i="1"/>
  <c r="V1328" i="1"/>
  <c r="X1328" i="1"/>
  <c r="Z1328" i="1"/>
  <c r="V1327" i="1"/>
  <c r="X1327" i="1"/>
  <c r="Z1327" i="1"/>
  <c r="V1326" i="1"/>
  <c r="X1326" i="1"/>
  <c r="Z1326" i="1"/>
  <c r="V1325" i="1"/>
  <c r="X1325" i="1"/>
  <c r="Z1325" i="1"/>
  <c r="V1324" i="1"/>
  <c r="X1324" i="1"/>
  <c r="Z1324" i="1"/>
  <c r="V1323" i="1"/>
  <c r="X1323" i="1"/>
  <c r="Z1323" i="1"/>
  <c r="Z1322" i="1"/>
  <c r="V1322" i="1"/>
  <c r="X1322" i="1"/>
  <c r="V1321" i="1"/>
  <c r="X1321" i="1"/>
  <c r="Z1321" i="1"/>
  <c r="V1320" i="1"/>
  <c r="X1320" i="1"/>
  <c r="Z1320" i="1"/>
  <c r="V1319" i="1"/>
  <c r="X1319" i="1"/>
  <c r="Z1319" i="1"/>
  <c r="V1318" i="1"/>
  <c r="X1318" i="1"/>
  <c r="Z1318" i="1"/>
  <c r="V1317" i="1"/>
  <c r="X1317" i="1"/>
  <c r="Z1317" i="1"/>
  <c r="V1316" i="1"/>
  <c r="X1316" i="1"/>
  <c r="Z1316" i="1"/>
  <c r="V1315" i="1"/>
  <c r="X1315" i="1"/>
  <c r="Z1315" i="1"/>
  <c r="V1314" i="1"/>
  <c r="X1314" i="1"/>
  <c r="Z1314" i="1"/>
  <c r="V1313" i="1"/>
  <c r="X1313" i="1"/>
  <c r="Z1313" i="1"/>
  <c r="V1312" i="1"/>
  <c r="X1312" i="1"/>
  <c r="Z1312" i="1"/>
  <c r="V1311" i="1"/>
  <c r="X1311" i="1"/>
  <c r="Z1311" i="1"/>
  <c r="V1310" i="1"/>
  <c r="X1310" i="1"/>
  <c r="Z1310" i="1"/>
  <c r="V1309" i="1"/>
  <c r="X1309" i="1"/>
  <c r="Z1309" i="1"/>
  <c r="V1308" i="1"/>
  <c r="X1308" i="1"/>
  <c r="Z1308" i="1"/>
  <c r="V1307" i="1"/>
  <c r="X1307" i="1"/>
  <c r="Z1307" i="1"/>
  <c r="V1306" i="1"/>
  <c r="X1306" i="1"/>
  <c r="Z1306" i="1"/>
  <c r="V1305" i="1"/>
  <c r="X1305" i="1"/>
  <c r="Z1305" i="1"/>
  <c r="V1304" i="1"/>
  <c r="X1304" i="1"/>
  <c r="Z1304" i="1"/>
  <c r="V1303" i="1"/>
  <c r="X1303" i="1"/>
  <c r="Z1303" i="1"/>
  <c r="V1302" i="1"/>
  <c r="X1302" i="1"/>
  <c r="Z1302" i="1"/>
  <c r="V1301" i="1"/>
  <c r="X1301" i="1"/>
  <c r="Z1301" i="1"/>
  <c r="V1300" i="1"/>
  <c r="X1300" i="1"/>
  <c r="Z1300" i="1"/>
  <c r="V1299" i="1"/>
  <c r="X1299" i="1"/>
  <c r="Z1299" i="1"/>
  <c r="V1298" i="1"/>
  <c r="X1298" i="1"/>
  <c r="Z1298" i="1"/>
  <c r="V1297" i="1"/>
  <c r="X1297" i="1"/>
  <c r="Z1297" i="1"/>
  <c r="V1296" i="1"/>
  <c r="X1296" i="1"/>
  <c r="Z1296" i="1"/>
  <c r="V1295" i="1"/>
  <c r="X1295" i="1"/>
  <c r="Z1295" i="1"/>
  <c r="V1294" i="1"/>
  <c r="X1294" i="1"/>
  <c r="Z1294" i="1"/>
  <c r="V1293" i="1"/>
  <c r="X1293" i="1"/>
  <c r="Z1293" i="1"/>
  <c r="V1292" i="1"/>
  <c r="X1292" i="1"/>
  <c r="Z1292" i="1"/>
  <c r="V1291" i="1"/>
  <c r="X1291" i="1"/>
  <c r="Z1291" i="1"/>
  <c r="V1290" i="1"/>
  <c r="X1290" i="1"/>
  <c r="Z1290" i="1"/>
  <c r="V1289" i="1"/>
  <c r="X1289" i="1"/>
  <c r="Z1289" i="1"/>
  <c r="V1288" i="1"/>
  <c r="X1288" i="1"/>
  <c r="Z1288" i="1"/>
  <c r="V1287" i="1"/>
  <c r="X1287" i="1"/>
  <c r="Z1287" i="1"/>
  <c r="V1286" i="1"/>
  <c r="X1286" i="1"/>
  <c r="Z1286" i="1"/>
  <c r="V1285" i="1"/>
  <c r="X1285" i="1"/>
  <c r="Z1285" i="1"/>
  <c r="V1284" i="1"/>
  <c r="X1284" i="1"/>
  <c r="Z1284" i="1"/>
  <c r="X1283" i="1"/>
  <c r="Z1283" i="1"/>
  <c r="V1283" i="1"/>
  <c r="V1282" i="1"/>
  <c r="X1282" i="1"/>
  <c r="Z1282" i="1"/>
  <c r="V1281" i="1"/>
  <c r="X1281" i="1"/>
  <c r="Z1281" i="1"/>
  <c r="V1280" i="1"/>
  <c r="X1280" i="1"/>
  <c r="Z1280" i="1"/>
  <c r="V1279" i="1"/>
  <c r="X1279" i="1"/>
  <c r="Z1279" i="1"/>
  <c r="V1278" i="1"/>
  <c r="X1278" i="1"/>
  <c r="Z1278" i="1"/>
  <c r="V1277" i="1"/>
  <c r="X1277" i="1"/>
  <c r="Z1277" i="1"/>
  <c r="V1276" i="1"/>
  <c r="X1276" i="1"/>
  <c r="Z1276" i="1"/>
  <c r="V1275" i="1"/>
  <c r="X1275" i="1"/>
  <c r="Z1275" i="1"/>
  <c r="V1274" i="1"/>
  <c r="X1274" i="1"/>
  <c r="Z1274" i="1"/>
  <c r="V1273" i="1"/>
  <c r="X1273" i="1"/>
  <c r="Z1273" i="1"/>
  <c r="V1272" i="1"/>
  <c r="X1272" i="1"/>
  <c r="Z1272" i="1"/>
  <c r="V1271" i="1"/>
  <c r="X1271" i="1"/>
  <c r="Z1271" i="1"/>
  <c r="S1270" i="1"/>
  <c r="S1271" i="1" s="1"/>
  <c r="S1272" i="1" s="1"/>
  <c r="S1273" i="1" s="1"/>
  <c r="S1274" i="1" s="1"/>
  <c r="S1275" i="1" s="1"/>
  <c r="S1276" i="1" s="1"/>
  <c r="S1277" i="1" s="1"/>
  <c r="S1278" i="1" s="1"/>
  <c r="S1279" i="1" s="1"/>
  <c r="S1280" i="1" s="1"/>
  <c r="S1281" i="1" s="1"/>
  <c r="S1282" i="1" s="1"/>
  <c r="S1283" i="1" s="1"/>
  <c r="S1284" i="1" s="1"/>
  <c r="S1285" i="1" s="1"/>
  <c r="S1286" i="1" s="1"/>
  <c r="S1287" i="1" s="1"/>
  <c r="S1288" i="1" s="1"/>
  <c r="S1289" i="1" s="1"/>
  <c r="S1290" i="1" s="1"/>
  <c r="S1291" i="1" s="1"/>
  <c r="S1292" i="1" s="1"/>
  <c r="S1293" i="1" s="1"/>
  <c r="S1294" i="1" s="1"/>
  <c r="S1295" i="1" s="1"/>
  <c r="S1296" i="1" s="1"/>
  <c r="S1297" i="1" s="1"/>
  <c r="S1298" i="1" s="1"/>
  <c r="S1299" i="1" s="1"/>
  <c r="S1300" i="1" s="1"/>
  <c r="S1301" i="1" s="1"/>
  <c r="S1302" i="1" s="1"/>
  <c r="S1303" i="1" s="1"/>
  <c r="S1304" i="1" s="1"/>
  <c r="S1305" i="1" s="1"/>
  <c r="S1306" i="1" s="1"/>
  <c r="S1307" i="1" s="1"/>
  <c r="S1308" i="1" s="1"/>
  <c r="S1309" i="1" s="1"/>
  <c r="S1310" i="1" s="1"/>
  <c r="S1311" i="1" s="1"/>
  <c r="S1312" i="1" s="1"/>
  <c r="S1313" i="1" s="1"/>
  <c r="S1314" i="1" s="1"/>
  <c r="S1315" i="1" s="1"/>
  <c r="S1316" i="1" s="1"/>
  <c r="S1317" i="1" s="1"/>
  <c r="S1318" i="1" s="1"/>
  <c r="S1319" i="1" s="1"/>
  <c r="S1320" i="1" s="1"/>
  <c r="S1321" i="1" s="1"/>
  <c r="S1322" i="1" s="1"/>
  <c r="S1323" i="1" s="1"/>
  <c r="S1324" i="1" s="1"/>
  <c r="S1325" i="1" s="1"/>
  <c r="S1326" i="1" s="1"/>
  <c r="S1327" i="1" s="1"/>
  <c r="S1328" i="1" s="1"/>
  <c r="S1329" i="1" s="1"/>
  <c r="S1330" i="1" s="1"/>
  <c r="S1331" i="1" s="1"/>
  <c r="S1332" i="1" s="1"/>
  <c r="S1333" i="1" s="1"/>
  <c r="S1334" i="1" s="1"/>
  <c r="S1335" i="1" s="1"/>
  <c r="T1270" i="1"/>
  <c r="T1271" i="1" s="1"/>
  <c r="T1272" i="1" s="1"/>
  <c r="T1273" i="1" s="1"/>
  <c r="T1274" i="1" s="1"/>
  <c r="T1275" i="1" s="1"/>
  <c r="T1276" i="1" s="1"/>
  <c r="T1277" i="1" s="1"/>
  <c r="T1278" i="1" s="1"/>
  <c r="T1279" i="1" s="1"/>
  <c r="T1280" i="1" s="1"/>
  <c r="T1281" i="1" s="1"/>
  <c r="T1282" i="1" s="1"/>
  <c r="T1283" i="1" s="1"/>
  <c r="T1284" i="1" s="1"/>
  <c r="T1285" i="1" s="1"/>
  <c r="T1286" i="1" s="1"/>
  <c r="T1287" i="1" s="1"/>
  <c r="T1288" i="1" s="1"/>
  <c r="T1289" i="1" s="1"/>
  <c r="T1290" i="1" s="1"/>
  <c r="T1291" i="1" s="1"/>
  <c r="T1292" i="1" s="1"/>
  <c r="T1293" i="1" s="1"/>
  <c r="T1294" i="1" s="1"/>
  <c r="T1295" i="1" s="1"/>
  <c r="T1296" i="1" s="1"/>
  <c r="T1297" i="1" s="1"/>
  <c r="T1298" i="1" s="1"/>
  <c r="T1299" i="1" s="1"/>
  <c r="T1300" i="1" s="1"/>
  <c r="T1301" i="1" s="1"/>
  <c r="T1302" i="1" s="1"/>
  <c r="T1303" i="1" s="1"/>
  <c r="T1304" i="1" s="1"/>
  <c r="T1305" i="1" s="1"/>
  <c r="T1306" i="1" s="1"/>
  <c r="T1307" i="1" s="1"/>
  <c r="T1308" i="1" s="1"/>
  <c r="T1309" i="1" s="1"/>
  <c r="T1310" i="1" s="1"/>
  <c r="T1311" i="1" s="1"/>
  <c r="T1312" i="1" s="1"/>
  <c r="T1313" i="1" s="1"/>
  <c r="T1314" i="1" s="1"/>
  <c r="T1315" i="1" s="1"/>
  <c r="T1316" i="1" s="1"/>
  <c r="T1317" i="1" s="1"/>
  <c r="T1318" i="1" s="1"/>
  <c r="T1319" i="1" s="1"/>
  <c r="T1320" i="1" s="1"/>
  <c r="T1321" i="1" s="1"/>
  <c r="T1322" i="1" s="1"/>
  <c r="T1323" i="1" s="1"/>
  <c r="T1324" i="1" s="1"/>
  <c r="T1325" i="1" s="1"/>
  <c r="T1326" i="1" s="1"/>
  <c r="T1327" i="1" s="1"/>
  <c r="T1328" i="1" s="1"/>
  <c r="T1329" i="1" s="1"/>
  <c r="T1330" i="1" s="1"/>
  <c r="T1331" i="1" s="1"/>
  <c r="T1332" i="1" s="1"/>
  <c r="T1333" i="1" s="1"/>
  <c r="T1334" i="1" s="1"/>
  <c r="T1335" i="1" s="1"/>
  <c r="V1270" i="1"/>
  <c r="W1270" i="1"/>
  <c r="X1270" i="1"/>
  <c r="Y1270" i="1"/>
  <c r="Z1270" i="1"/>
  <c r="S1269" i="1"/>
  <c r="T1269" i="1"/>
  <c r="V1269" i="1"/>
  <c r="W1269" i="1"/>
  <c r="X1269" i="1"/>
  <c r="Y1269" i="1"/>
  <c r="Z1269" i="1"/>
  <c r="V1268" i="1"/>
  <c r="X1268" i="1"/>
  <c r="Z1268" i="1"/>
  <c r="V1267" i="1"/>
  <c r="X1267" i="1"/>
  <c r="Z1267" i="1"/>
  <c r="V1266" i="1"/>
  <c r="X1266" i="1"/>
  <c r="Z1266" i="1"/>
  <c r="V1265" i="1"/>
  <c r="X1265" i="1"/>
  <c r="Z1265" i="1"/>
  <c r="V1264" i="1"/>
  <c r="X1264" i="1"/>
  <c r="Z1264" i="1"/>
  <c r="V1263" i="1"/>
  <c r="X1263" i="1"/>
  <c r="Z1263" i="1"/>
  <c r="V1262" i="1"/>
  <c r="X1262" i="1"/>
  <c r="Z1262" i="1"/>
  <c r="V1261" i="1"/>
  <c r="X1261" i="1"/>
  <c r="Z1261" i="1"/>
  <c r="V1260" i="1"/>
  <c r="X1260" i="1"/>
  <c r="Z1260" i="1"/>
  <c r="V1259" i="1"/>
  <c r="X1259" i="1"/>
  <c r="Z1259" i="1"/>
  <c r="V1258" i="1"/>
  <c r="X1258" i="1"/>
  <c r="Z1258" i="1"/>
  <c r="V1257" i="1"/>
  <c r="X1257" i="1"/>
  <c r="Z1257" i="1"/>
  <c r="V1256" i="1"/>
  <c r="X1256" i="1"/>
  <c r="Z1256" i="1"/>
  <c r="V1255" i="1"/>
  <c r="X1255" i="1"/>
  <c r="Z1255" i="1"/>
  <c r="V1254" i="1"/>
  <c r="X1254" i="1"/>
  <c r="Z1254" i="1"/>
  <c r="V1253" i="1"/>
  <c r="X1253" i="1"/>
  <c r="Z1253" i="1"/>
  <c r="V1252" i="1"/>
  <c r="X1252" i="1"/>
  <c r="Z1252" i="1"/>
  <c r="V1251" i="1"/>
  <c r="X1251" i="1"/>
  <c r="Z1251" i="1"/>
  <c r="V1250" i="1"/>
  <c r="X1250" i="1"/>
  <c r="Z1250" i="1"/>
  <c r="V1249" i="1"/>
  <c r="X1249" i="1"/>
  <c r="Z1249" i="1"/>
  <c r="V1248" i="1"/>
  <c r="X1248" i="1"/>
  <c r="Z1248" i="1"/>
  <c r="V1247" i="1"/>
  <c r="X1247" i="1"/>
  <c r="Z1247" i="1"/>
  <c r="V1246" i="1"/>
  <c r="X1246" i="1"/>
  <c r="Z1246" i="1"/>
  <c r="V1245" i="1"/>
  <c r="X1245" i="1"/>
  <c r="Z1245" i="1"/>
  <c r="V1244" i="1"/>
  <c r="X1244" i="1"/>
  <c r="Z1244" i="1"/>
  <c r="V1243" i="1"/>
  <c r="X1243" i="1"/>
  <c r="Z1243" i="1"/>
  <c r="V1242" i="1"/>
  <c r="X1242" i="1"/>
  <c r="Z1242" i="1"/>
  <c r="V1241" i="1"/>
  <c r="X1241" i="1"/>
  <c r="Z1241" i="1"/>
  <c r="V1240" i="1"/>
  <c r="X1240" i="1"/>
  <c r="Z1240" i="1"/>
  <c r="V1239" i="1"/>
  <c r="X1239" i="1"/>
  <c r="Z1239" i="1"/>
  <c r="V1238" i="1"/>
  <c r="X1238" i="1"/>
  <c r="Z1238" i="1"/>
  <c r="V1237" i="1"/>
  <c r="X1237" i="1"/>
  <c r="Z1237" i="1"/>
  <c r="V1236" i="1"/>
  <c r="X1236" i="1"/>
  <c r="Z1236" i="1"/>
  <c r="V1235" i="1"/>
  <c r="X1235" i="1"/>
  <c r="Z1235" i="1"/>
  <c r="V1234" i="1"/>
  <c r="X1234" i="1"/>
  <c r="Z1234" i="1"/>
  <c r="V1233" i="1"/>
  <c r="X1233" i="1"/>
  <c r="Z1233" i="1"/>
  <c r="V1232" i="1"/>
  <c r="X1232" i="1"/>
  <c r="Z1232" i="1"/>
  <c r="V1231" i="1"/>
  <c r="X1231" i="1"/>
  <c r="Z1231" i="1"/>
  <c r="V1230" i="1"/>
  <c r="X1230" i="1"/>
  <c r="Z1230" i="1"/>
  <c r="V1229" i="1"/>
  <c r="X1229" i="1"/>
  <c r="Z1229" i="1"/>
  <c r="V1228" i="1"/>
  <c r="X1228" i="1"/>
  <c r="Z1228" i="1"/>
  <c r="V1227" i="1"/>
  <c r="X1227" i="1"/>
  <c r="Z1227" i="1"/>
  <c r="V1226" i="1"/>
  <c r="X1226" i="1"/>
  <c r="Z1226" i="1"/>
  <c r="V1225" i="1"/>
  <c r="X1225" i="1"/>
  <c r="Z1225" i="1"/>
  <c r="V1224" i="1"/>
  <c r="X1224" i="1"/>
  <c r="Z1224" i="1"/>
  <c r="V1223" i="1"/>
  <c r="X1223" i="1"/>
  <c r="Z1223" i="1"/>
  <c r="V1222" i="1"/>
  <c r="X1222" i="1"/>
  <c r="Z1222" i="1"/>
  <c r="V1221" i="1"/>
  <c r="X1221" i="1"/>
  <c r="Z1221" i="1"/>
  <c r="V1220" i="1"/>
  <c r="X1220" i="1"/>
  <c r="Z1220" i="1"/>
  <c r="V1219" i="1"/>
  <c r="X1219" i="1"/>
  <c r="Z1219" i="1"/>
  <c r="V1218" i="1"/>
  <c r="X1218" i="1"/>
  <c r="Z1218" i="1"/>
  <c r="V1217" i="1"/>
  <c r="X1217" i="1"/>
  <c r="Z1217" i="1"/>
  <c r="V1216" i="1"/>
  <c r="X1216" i="1"/>
  <c r="Z1216" i="1"/>
  <c r="V1215" i="1"/>
  <c r="X1215" i="1"/>
  <c r="Z1215" i="1"/>
  <c r="V1214" i="1"/>
  <c r="X1214" i="1"/>
  <c r="Z1214" i="1"/>
  <c r="V1213" i="1"/>
  <c r="X1213" i="1"/>
  <c r="Z1213" i="1"/>
  <c r="V1212" i="1"/>
  <c r="X1212" i="1"/>
  <c r="Z1212" i="1"/>
  <c r="V1211" i="1"/>
  <c r="X1211" i="1"/>
  <c r="Z1211" i="1"/>
  <c r="V1210" i="1"/>
  <c r="X1210" i="1"/>
  <c r="Z1210" i="1"/>
  <c r="V1209" i="1"/>
  <c r="X1209" i="1"/>
  <c r="Z1209" i="1"/>
  <c r="V1208" i="1"/>
  <c r="X1208" i="1"/>
  <c r="Z1208" i="1"/>
  <c r="V1207" i="1"/>
  <c r="X1207" i="1"/>
  <c r="Z1207" i="1"/>
  <c r="V1206" i="1"/>
  <c r="X1206" i="1"/>
  <c r="Z1206" i="1"/>
  <c r="V1205" i="1"/>
  <c r="X1205" i="1"/>
  <c r="Z1205" i="1"/>
  <c r="V1204" i="1"/>
  <c r="X1204" i="1"/>
  <c r="Z1204" i="1"/>
  <c r="V1203" i="1"/>
  <c r="X1203" i="1"/>
  <c r="Z1203" i="1"/>
  <c r="V1202" i="1"/>
  <c r="X1202" i="1"/>
  <c r="Z1202" i="1"/>
  <c r="V1201" i="1"/>
  <c r="X1201" i="1"/>
  <c r="Z1201" i="1"/>
  <c r="V1200" i="1"/>
  <c r="X1200" i="1"/>
  <c r="Z1200" i="1"/>
  <c r="V1199" i="1"/>
  <c r="X1199" i="1"/>
  <c r="Z1199" i="1"/>
  <c r="V1198" i="1"/>
  <c r="X1198" i="1"/>
  <c r="Z1198" i="1"/>
  <c r="V1197" i="1"/>
  <c r="X1197" i="1"/>
  <c r="Z1197" i="1"/>
  <c r="V1196" i="1"/>
  <c r="X1196" i="1"/>
  <c r="Z1196" i="1"/>
  <c r="V1195" i="1"/>
  <c r="X1195" i="1"/>
  <c r="Z1195" i="1"/>
  <c r="V1194" i="1"/>
  <c r="X1194" i="1"/>
  <c r="Z1194" i="1"/>
  <c r="V1193" i="1"/>
  <c r="X1193" i="1"/>
  <c r="Z1193" i="1"/>
  <c r="V1192" i="1"/>
  <c r="X1192" i="1"/>
  <c r="Z1192" i="1"/>
  <c r="V1191" i="1"/>
  <c r="X1191" i="1"/>
  <c r="Z1191" i="1"/>
  <c r="V1190" i="1"/>
  <c r="X1190" i="1"/>
  <c r="Z1190" i="1"/>
  <c r="V1189" i="1"/>
  <c r="X1189" i="1"/>
  <c r="Z1189" i="1"/>
  <c r="V1188" i="1"/>
  <c r="X1188" i="1"/>
  <c r="Z1188" i="1"/>
  <c r="V1187" i="1"/>
  <c r="X1187" i="1"/>
  <c r="Z1187" i="1"/>
  <c r="V1186" i="1"/>
  <c r="X1186" i="1"/>
  <c r="Z1186" i="1"/>
  <c r="V1185" i="1"/>
  <c r="X1185" i="1"/>
  <c r="Z1185" i="1"/>
  <c r="V1184" i="1"/>
  <c r="X1184" i="1"/>
  <c r="Z1184" i="1"/>
  <c r="V1183" i="1"/>
  <c r="X1183" i="1"/>
  <c r="Z1183" i="1"/>
  <c r="V1182" i="1"/>
  <c r="X1182" i="1"/>
  <c r="Z1182" i="1"/>
  <c r="V1181" i="1"/>
  <c r="X1181" i="1"/>
  <c r="Z1181" i="1"/>
  <c r="V1180" i="1"/>
  <c r="X1180" i="1"/>
  <c r="Z1180" i="1"/>
  <c r="V1179" i="1"/>
  <c r="X1179" i="1"/>
  <c r="Z1179" i="1"/>
  <c r="V1178" i="1"/>
  <c r="X1178" i="1"/>
  <c r="Z1178" i="1"/>
  <c r="V1177" i="1"/>
  <c r="X1177" i="1"/>
  <c r="Z1177" i="1"/>
  <c r="V1176" i="1"/>
  <c r="X1176" i="1"/>
  <c r="Z1176" i="1"/>
  <c r="V1175" i="1"/>
  <c r="X1175" i="1"/>
  <c r="Z1175" i="1"/>
  <c r="V1174" i="1"/>
  <c r="X1174" i="1"/>
  <c r="Z1174" i="1"/>
  <c r="V1173" i="1"/>
  <c r="X1173" i="1"/>
  <c r="Z1173" i="1"/>
  <c r="V1172" i="1"/>
  <c r="X1172" i="1"/>
  <c r="Z1172" i="1"/>
  <c r="V1171" i="1"/>
  <c r="X1171" i="1"/>
  <c r="Z1171" i="1"/>
  <c r="V1170" i="1"/>
  <c r="X1170" i="1"/>
  <c r="Z1170" i="1"/>
  <c r="V1169" i="1"/>
  <c r="X1169" i="1"/>
  <c r="Z1169" i="1"/>
  <c r="V1168" i="1"/>
  <c r="X1168" i="1"/>
  <c r="Z1168" i="1"/>
  <c r="V1167" i="1"/>
  <c r="X1167" i="1"/>
  <c r="Z1167" i="1"/>
  <c r="V1166" i="1"/>
  <c r="X1166" i="1"/>
  <c r="Z1166" i="1"/>
  <c r="V1165" i="1"/>
  <c r="X1165" i="1"/>
  <c r="Z1165" i="1"/>
  <c r="V1164" i="1"/>
  <c r="X1164" i="1"/>
  <c r="Z1164" i="1"/>
  <c r="V1163" i="1"/>
  <c r="X1163" i="1"/>
  <c r="Z1163" i="1"/>
  <c r="V1162" i="1"/>
  <c r="X1162" i="1"/>
  <c r="Z1162" i="1"/>
  <c r="V1161" i="1"/>
  <c r="X1161" i="1"/>
  <c r="Z1161" i="1"/>
  <c r="V1160" i="1"/>
  <c r="X1160" i="1"/>
  <c r="Z1160" i="1"/>
  <c r="V1159" i="1"/>
  <c r="X1159" i="1"/>
  <c r="Z1159" i="1"/>
  <c r="V1158" i="1"/>
  <c r="X1158" i="1"/>
  <c r="Z1158" i="1"/>
  <c r="V1157" i="1"/>
  <c r="X1157" i="1"/>
  <c r="Z1157" i="1"/>
  <c r="V1156" i="1"/>
  <c r="X1156" i="1"/>
  <c r="Z1156" i="1"/>
  <c r="V1155" i="1"/>
  <c r="X1155" i="1"/>
  <c r="Z1155" i="1"/>
  <c r="V1154" i="1"/>
  <c r="X1154" i="1"/>
  <c r="Z1154" i="1"/>
  <c r="V1153" i="1"/>
  <c r="X1153" i="1"/>
  <c r="Z1153" i="1"/>
  <c r="V1152" i="1"/>
  <c r="X1152" i="1"/>
  <c r="Z1152" i="1"/>
  <c r="V1151" i="1"/>
  <c r="X1151" i="1"/>
  <c r="Z1151" i="1"/>
  <c r="V1150" i="1"/>
  <c r="X1150" i="1"/>
  <c r="Z1150" i="1"/>
  <c r="V1149" i="1"/>
  <c r="X1149" i="1"/>
  <c r="Z1149" i="1"/>
  <c r="V1148" i="1"/>
  <c r="X1148" i="1"/>
  <c r="Z1148" i="1"/>
  <c r="V1147" i="1"/>
  <c r="X1147" i="1"/>
  <c r="Z1147" i="1"/>
  <c r="V1146" i="1"/>
  <c r="X1146" i="1"/>
  <c r="Z1146" i="1"/>
  <c r="V1145" i="1"/>
  <c r="X1145" i="1"/>
  <c r="Z1145" i="1"/>
  <c r="V1144" i="1"/>
  <c r="X1144" i="1"/>
  <c r="Z1144" i="1"/>
  <c r="V1143" i="1"/>
  <c r="X1143" i="1"/>
  <c r="Z1143" i="1"/>
  <c r="V1142" i="1"/>
  <c r="X1142" i="1"/>
  <c r="Z1142" i="1"/>
  <c r="V1141" i="1"/>
  <c r="X1141" i="1"/>
  <c r="Z1141" i="1"/>
  <c r="V1140" i="1"/>
  <c r="X1140" i="1"/>
  <c r="Z1140" i="1"/>
  <c r="V1139" i="1"/>
  <c r="X1139" i="1"/>
  <c r="Z1139" i="1"/>
  <c r="V1138" i="1"/>
  <c r="X1138" i="1"/>
  <c r="Z1138" i="1"/>
  <c r="V1137" i="1"/>
  <c r="X1137" i="1"/>
  <c r="Z1137" i="1"/>
  <c r="V1136" i="1"/>
  <c r="X1136" i="1"/>
  <c r="Z1136" i="1"/>
  <c r="V1135" i="1"/>
  <c r="X1135" i="1"/>
  <c r="Z1135" i="1"/>
  <c r="V1134" i="1"/>
  <c r="X1134" i="1"/>
  <c r="Z1134" i="1"/>
  <c r="V1133" i="1"/>
  <c r="X1133" i="1"/>
  <c r="Z1133" i="1"/>
  <c r="V1132" i="1"/>
  <c r="X1132" i="1"/>
  <c r="Z1132" i="1"/>
  <c r="V1131" i="1"/>
  <c r="X1131" i="1"/>
  <c r="Z1131" i="1"/>
  <c r="V1130" i="1"/>
  <c r="X1130" i="1"/>
  <c r="Z1130" i="1"/>
  <c r="V1129" i="1"/>
  <c r="X1129" i="1"/>
  <c r="Z1129" i="1"/>
  <c r="V1128" i="1"/>
  <c r="X1128" i="1"/>
  <c r="Z1128" i="1"/>
  <c r="V1127" i="1"/>
  <c r="X1127" i="1"/>
  <c r="Z1127" i="1"/>
  <c r="V1126" i="1"/>
  <c r="X1126" i="1"/>
  <c r="Z1126" i="1"/>
  <c r="V1125" i="1"/>
  <c r="X1125" i="1"/>
  <c r="Z1125" i="1"/>
  <c r="X1124" i="1"/>
  <c r="Z1124" i="1"/>
  <c r="V1124" i="1"/>
  <c r="V1123" i="1"/>
  <c r="X1123" i="1"/>
  <c r="Z1123" i="1"/>
  <c r="V1122" i="1"/>
  <c r="X1122" i="1"/>
  <c r="Z1122" i="1"/>
  <c r="V1121" i="1"/>
  <c r="X1121" i="1"/>
  <c r="Z1121" i="1"/>
  <c r="V1120" i="1"/>
  <c r="X1120" i="1"/>
  <c r="Z1120" i="1"/>
  <c r="V1119" i="1"/>
  <c r="X1119" i="1"/>
  <c r="Z1119" i="1"/>
  <c r="V1118" i="1"/>
  <c r="X1118" i="1"/>
  <c r="Z1118" i="1"/>
  <c r="V1117" i="1"/>
  <c r="X1117" i="1"/>
  <c r="Z1117" i="1"/>
  <c r="V1116" i="1"/>
  <c r="X1116" i="1"/>
  <c r="Z1116" i="1"/>
  <c r="V1115" i="1"/>
  <c r="X1115" i="1"/>
  <c r="Z1115" i="1"/>
  <c r="V1114" i="1"/>
  <c r="X1114" i="1"/>
  <c r="Z1114" i="1"/>
  <c r="V1113" i="1"/>
  <c r="X1113" i="1"/>
  <c r="Z1113" i="1"/>
  <c r="V1112" i="1"/>
  <c r="X1112" i="1"/>
  <c r="Z1112" i="1"/>
  <c r="V1111" i="1"/>
  <c r="X1111" i="1"/>
  <c r="Z1111" i="1"/>
  <c r="V1110" i="1"/>
  <c r="X1110" i="1"/>
  <c r="Z1110" i="1"/>
  <c r="V1109" i="1"/>
  <c r="X1109" i="1"/>
  <c r="Z1109" i="1"/>
  <c r="V1108" i="1"/>
  <c r="X1108" i="1"/>
  <c r="Z1108" i="1"/>
  <c r="V1107" i="1"/>
  <c r="X1107" i="1"/>
  <c r="Z1107" i="1"/>
  <c r="V1106" i="1"/>
  <c r="X1106" i="1"/>
  <c r="Z1106" i="1"/>
  <c r="V1105" i="1"/>
  <c r="X1105" i="1"/>
  <c r="Z1105" i="1"/>
  <c r="V1104" i="1"/>
  <c r="X1104" i="1"/>
  <c r="Z1104" i="1"/>
  <c r="V1103" i="1"/>
  <c r="X1103" i="1"/>
  <c r="Z1103" i="1"/>
  <c r="V1102" i="1"/>
  <c r="X1102" i="1"/>
  <c r="Z1102" i="1"/>
  <c r="V1101" i="1"/>
  <c r="X1101" i="1"/>
  <c r="Z1101" i="1"/>
  <c r="V1100" i="1"/>
  <c r="X1100" i="1"/>
  <c r="Z1100" i="1"/>
  <c r="V1099" i="1"/>
  <c r="X1099" i="1"/>
  <c r="Z1099" i="1"/>
  <c r="V1098" i="1"/>
  <c r="X1098" i="1"/>
  <c r="Z1098" i="1"/>
  <c r="V1097" i="1"/>
  <c r="X1097" i="1"/>
  <c r="Z1097" i="1"/>
  <c r="V1096" i="1"/>
  <c r="X1096" i="1"/>
  <c r="Z1096" i="1"/>
  <c r="V1095" i="1"/>
  <c r="X1095" i="1"/>
  <c r="Z1095" i="1"/>
  <c r="V1094" i="1"/>
  <c r="X1094" i="1"/>
  <c r="Z1094" i="1"/>
  <c r="V1093" i="1"/>
  <c r="X1093" i="1"/>
  <c r="Z1093" i="1"/>
  <c r="V1092" i="1"/>
  <c r="X1092" i="1"/>
  <c r="Z1092" i="1"/>
  <c r="V1091" i="1"/>
  <c r="X1091" i="1"/>
  <c r="Z1091" i="1"/>
  <c r="V1090" i="1"/>
  <c r="X1090" i="1"/>
  <c r="Z1090" i="1"/>
  <c r="V1089" i="1"/>
  <c r="X1089" i="1"/>
  <c r="Z1089" i="1"/>
  <c r="V1088" i="1"/>
  <c r="X1088" i="1"/>
  <c r="Z1088" i="1"/>
  <c r="V1087" i="1"/>
  <c r="X1087" i="1"/>
  <c r="Z1087" i="1"/>
  <c r="V1086" i="1"/>
  <c r="X1086" i="1"/>
  <c r="Z1086" i="1"/>
  <c r="V1085" i="1"/>
  <c r="X1085" i="1"/>
  <c r="Z1085" i="1"/>
  <c r="V1084" i="1"/>
  <c r="X1084" i="1"/>
  <c r="Z1084" i="1"/>
  <c r="V1083" i="1"/>
  <c r="X1083" i="1"/>
  <c r="Z1083" i="1"/>
  <c r="V1082" i="1"/>
  <c r="X1082" i="1"/>
  <c r="Z1082" i="1"/>
  <c r="V1081" i="1"/>
  <c r="X1081" i="1"/>
  <c r="Z1081" i="1"/>
  <c r="V1080" i="1"/>
  <c r="X1080" i="1"/>
  <c r="Z1080" i="1"/>
  <c r="V1079" i="1"/>
  <c r="X1079" i="1"/>
  <c r="Z1079" i="1"/>
  <c r="V1078" i="1"/>
  <c r="X1078" i="1"/>
  <c r="Z1078" i="1"/>
  <c r="V1077" i="1"/>
  <c r="X1077" i="1"/>
  <c r="Z1077" i="1"/>
  <c r="V1076" i="1"/>
  <c r="X1076" i="1"/>
  <c r="Z1076" i="1"/>
  <c r="V1075" i="1"/>
  <c r="X1075" i="1"/>
  <c r="Z1075" i="1"/>
  <c r="V1074" i="1"/>
  <c r="X1074" i="1"/>
  <c r="Z1074" i="1"/>
  <c r="V1073" i="1"/>
  <c r="X1073" i="1"/>
  <c r="Z1073" i="1"/>
  <c r="V1072" i="1"/>
  <c r="X1072" i="1"/>
  <c r="Z1072" i="1"/>
  <c r="V1071" i="1"/>
  <c r="X1071" i="1"/>
  <c r="Z1071" i="1"/>
  <c r="V1070" i="1"/>
  <c r="X1070" i="1"/>
  <c r="Z1070" i="1"/>
  <c r="V1069" i="1"/>
  <c r="X1069" i="1"/>
  <c r="Z1069" i="1"/>
  <c r="X1068" i="1"/>
  <c r="Z1068" i="1"/>
  <c r="V1068" i="1"/>
  <c r="V1067" i="1"/>
  <c r="X1067" i="1"/>
  <c r="Z1067" i="1"/>
  <c r="V1066" i="1"/>
  <c r="X1066" i="1"/>
  <c r="Z1066" i="1"/>
  <c r="V1065" i="1"/>
  <c r="X1065" i="1"/>
  <c r="Z1065" i="1"/>
  <c r="V1064" i="1"/>
  <c r="X1064" i="1"/>
  <c r="Z1064" i="1"/>
  <c r="V1063" i="1"/>
  <c r="X1063" i="1"/>
  <c r="Z1063" i="1"/>
  <c r="V1062" i="1"/>
  <c r="X1062" i="1"/>
  <c r="Z1062" i="1"/>
  <c r="V1061" i="1"/>
  <c r="X1061" i="1"/>
  <c r="Z1061" i="1"/>
  <c r="V1060" i="1"/>
  <c r="X1060" i="1"/>
  <c r="Z1060" i="1"/>
  <c r="V1059" i="1"/>
  <c r="X1059" i="1"/>
  <c r="Z1059" i="1"/>
  <c r="V1058" i="1"/>
  <c r="X1058" i="1"/>
  <c r="Z1058" i="1"/>
  <c r="V1057" i="1"/>
  <c r="X1057" i="1"/>
  <c r="Z1057" i="1"/>
  <c r="V1056" i="1"/>
  <c r="X1056" i="1"/>
  <c r="Z1056" i="1"/>
  <c r="V1055" i="1"/>
  <c r="X1055" i="1"/>
  <c r="Z1055" i="1"/>
  <c r="V1054" i="1"/>
  <c r="X1054" i="1"/>
  <c r="Z1054" i="1"/>
  <c r="V1053" i="1"/>
  <c r="X1053" i="1"/>
  <c r="Z1053" i="1"/>
  <c r="V1052" i="1"/>
  <c r="X1052" i="1"/>
  <c r="Z1052" i="1"/>
  <c r="V1051" i="1"/>
  <c r="X1051" i="1"/>
  <c r="Z1051" i="1"/>
  <c r="V1050" i="1"/>
  <c r="X1050" i="1"/>
  <c r="Z1050" i="1"/>
  <c r="V1049" i="1"/>
  <c r="X1049" i="1"/>
  <c r="Z1049" i="1"/>
  <c r="V1048" i="1"/>
  <c r="X1048" i="1"/>
  <c r="Z1048" i="1"/>
  <c r="V1047" i="1"/>
  <c r="X1047" i="1"/>
  <c r="Z1047" i="1"/>
  <c r="V1046" i="1"/>
  <c r="X1046" i="1"/>
  <c r="Z1046" i="1"/>
  <c r="V1045" i="1"/>
  <c r="X1045" i="1"/>
  <c r="Z1045" i="1"/>
  <c r="V1044" i="1"/>
  <c r="X1044" i="1"/>
  <c r="Z1044" i="1"/>
  <c r="V1043" i="1"/>
  <c r="X1043" i="1"/>
  <c r="Z1043" i="1"/>
  <c r="V1042" i="1"/>
  <c r="X1042" i="1"/>
  <c r="Z1042" i="1"/>
  <c r="V1041" i="1"/>
  <c r="X1041" i="1"/>
  <c r="Z1041" i="1"/>
  <c r="V1040" i="1"/>
  <c r="X1040" i="1"/>
  <c r="Z1040" i="1"/>
  <c r="V1039" i="1"/>
  <c r="X1039" i="1"/>
  <c r="Z1039" i="1"/>
  <c r="V1038" i="1"/>
  <c r="X1038" i="1"/>
  <c r="Z1038" i="1"/>
  <c r="V1037" i="1"/>
  <c r="X1037" i="1"/>
  <c r="Z1037" i="1"/>
  <c r="V1036" i="1"/>
  <c r="X1036" i="1"/>
  <c r="Z1036" i="1"/>
  <c r="V1035" i="1"/>
  <c r="X1035" i="1"/>
  <c r="Z1035" i="1"/>
  <c r="V1034" i="1"/>
  <c r="X1034" i="1"/>
  <c r="Z1034" i="1"/>
  <c r="V1033" i="1"/>
  <c r="X1033" i="1"/>
  <c r="Z1033" i="1"/>
  <c r="V1032" i="1"/>
  <c r="X1032" i="1"/>
  <c r="Z1032" i="1"/>
  <c r="V1031" i="1"/>
  <c r="X1031" i="1"/>
  <c r="Z1031" i="1"/>
  <c r="V1030" i="1"/>
  <c r="X1030" i="1"/>
  <c r="Z1030" i="1"/>
  <c r="V1029" i="1"/>
  <c r="X1029" i="1"/>
  <c r="Z1029" i="1"/>
  <c r="V1028" i="1"/>
  <c r="X1028" i="1"/>
  <c r="Z1028" i="1"/>
  <c r="V1027" i="1"/>
  <c r="X1027" i="1"/>
  <c r="Z1027" i="1"/>
  <c r="V1026" i="1"/>
  <c r="X1026" i="1"/>
  <c r="Z1026" i="1"/>
  <c r="V1025" i="1"/>
  <c r="X1025" i="1"/>
  <c r="Z1025" i="1"/>
  <c r="V1024" i="1"/>
  <c r="X1024" i="1"/>
  <c r="Z1024" i="1"/>
  <c r="V1023" i="1"/>
  <c r="X1023" i="1"/>
  <c r="Z1023" i="1"/>
  <c r="V1022" i="1"/>
  <c r="X1022" i="1"/>
  <c r="Z1022" i="1"/>
  <c r="V1021" i="1"/>
  <c r="X1021" i="1"/>
  <c r="Z1021" i="1"/>
  <c r="V1020" i="1"/>
  <c r="X1020" i="1"/>
  <c r="Z1020" i="1"/>
  <c r="V1019" i="1"/>
  <c r="X1019" i="1"/>
  <c r="Z1019" i="1"/>
  <c r="V1018" i="1"/>
  <c r="X1018" i="1"/>
  <c r="Z1018" i="1"/>
  <c r="V1017" i="1"/>
  <c r="X1017" i="1"/>
  <c r="Z1017" i="1"/>
  <c r="V1016" i="1"/>
  <c r="X1016" i="1"/>
  <c r="Z1016" i="1"/>
  <c r="V1015" i="1"/>
  <c r="X1015" i="1"/>
  <c r="Z1015" i="1"/>
  <c r="V1014" i="1"/>
  <c r="X1014" i="1"/>
  <c r="Z1014" i="1"/>
  <c r="V1013" i="1"/>
  <c r="X1013" i="1"/>
  <c r="Z1013" i="1"/>
  <c r="V1012" i="1"/>
  <c r="X1012" i="1"/>
  <c r="Z1012" i="1"/>
  <c r="V1011" i="1"/>
  <c r="X1011" i="1"/>
  <c r="Z1011" i="1"/>
  <c r="V1010" i="1"/>
  <c r="X1010" i="1"/>
  <c r="Z1010" i="1"/>
  <c r="V1009" i="1"/>
  <c r="X1009" i="1"/>
  <c r="Z1009" i="1"/>
  <c r="V1008" i="1"/>
  <c r="X1008" i="1"/>
  <c r="Z1008" i="1"/>
  <c r="V1007" i="1"/>
  <c r="X1007" i="1"/>
  <c r="Z1007" i="1"/>
  <c r="V1006" i="1"/>
  <c r="X1006" i="1"/>
  <c r="Z1006" i="1"/>
  <c r="V1005" i="1"/>
  <c r="X1005" i="1"/>
  <c r="Z1005" i="1"/>
  <c r="V1004" i="1"/>
  <c r="X1004" i="1"/>
  <c r="Z1004" i="1"/>
  <c r="V1003" i="1"/>
  <c r="X1003" i="1"/>
  <c r="Z1003" i="1"/>
  <c r="V1002" i="1"/>
  <c r="X1002" i="1"/>
  <c r="Z1002" i="1"/>
  <c r="V1001" i="1"/>
  <c r="X1001" i="1"/>
  <c r="Z1001" i="1"/>
  <c r="V1000" i="1"/>
  <c r="X1000" i="1"/>
  <c r="Z1000" i="1"/>
  <c r="V999" i="1"/>
  <c r="X999" i="1"/>
  <c r="Z999" i="1"/>
  <c r="V998" i="1"/>
  <c r="X998" i="1"/>
  <c r="Z998" i="1"/>
  <c r="V997" i="1"/>
  <c r="X997" i="1"/>
  <c r="Z997" i="1"/>
  <c r="V996" i="1"/>
  <c r="X996" i="1"/>
  <c r="Z996" i="1"/>
  <c r="V995" i="1"/>
  <c r="X995" i="1"/>
  <c r="Z995" i="1"/>
  <c r="V994" i="1"/>
  <c r="X994" i="1"/>
  <c r="Z994" i="1"/>
  <c r="V993" i="1"/>
  <c r="X993" i="1"/>
  <c r="Z993" i="1"/>
  <c r="V992" i="1"/>
  <c r="X992" i="1"/>
  <c r="Z992" i="1"/>
  <c r="V991" i="1"/>
  <c r="X991" i="1"/>
  <c r="Z991" i="1"/>
  <c r="V990" i="1"/>
  <c r="X990" i="1"/>
  <c r="Z990" i="1"/>
  <c r="V989" i="1"/>
  <c r="X989" i="1"/>
  <c r="Z989" i="1"/>
  <c r="V988" i="1"/>
  <c r="X988" i="1"/>
  <c r="Z988" i="1"/>
  <c r="V987" i="1"/>
  <c r="X987" i="1"/>
  <c r="Z987" i="1"/>
  <c r="V986" i="1"/>
  <c r="X986" i="1"/>
  <c r="Z986" i="1"/>
  <c r="V985" i="1"/>
  <c r="X985" i="1"/>
  <c r="Z985" i="1"/>
  <c r="V984" i="1"/>
  <c r="X984" i="1"/>
  <c r="Z984" i="1"/>
  <c r="V983" i="1"/>
  <c r="X983" i="1"/>
  <c r="Z983" i="1"/>
  <c r="V982" i="1"/>
  <c r="X982" i="1"/>
  <c r="Z982" i="1"/>
  <c r="V981" i="1"/>
  <c r="X981" i="1"/>
  <c r="Z981" i="1"/>
  <c r="V980" i="1"/>
  <c r="X980" i="1"/>
  <c r="Z980" i="1"/>
  <c r="V979" i="1"/>
  <c r="X979" i="1"/>
  <c r="Z979" i="1"/>
  <c r="V978" i="1"/>
  <c r="X978" i="1"/>
  <c r="Z978" i="1"/>
  <c r="V977" i="1"/>
  <c r="X977" i="1"/>
  <c r="Z977" i="1"/>
  <c r="Z976" i="1"/>
  <c r="V976" i="1"/>
  <c r="X976" i="1"/>
  <c r="V975" i="1"/>
  <c r="X975" i="1"/>
  <c r="Z975" i="1"/>
  <c r="V974" i="1"/>
  <c r="X974" i="1"/>
  <c r="Z974" i="1"/>
  <c r="V973" i="1"/>
  <c r="X973" i="1"/>
  <c r="Z973" i="1"/>
  <c r="V972" i="1"/>
  <c r="X972" i="1"/>
  <c r="Z972" i="1"/>
  <c r="V971" i="1"/>
  <c r="X971" i="1"/>
  <c r="Z971" i="1"/>
  <c r="V970" i="1"/>
  <c r="X970" i="1"/>
  <c r="Z970" i="1"/>
  <c r="V969" i="1"/>
  <c r="X969" i="1"/>
  <c r="Z969" i="1"/>
  <c r="V968" i="1"/>
  <c r="X968" i="1"/>
  <c r="Z968" i="1"/>
  <c r="V967" i="1"/>
  <c r="X967" i="1"/>
  <c r="Z967" i="1"/>
  <c r="V966" i="1"/>
  <c r="X966" i="1"/>
  <c r="Z966" i="1"/>
  <c r="V965" i="1"/>
  <c r="X965" i="1"/>
  <c r="Z965" i="1"/>
  <c r="V964" i="1"/>
  <c r="X964" i="1"/>
  <c r="Z964" i="1"/>
  <c r="V963" i="1"/>
  <c r="X963" i="1"/>
  <c r="Z963" i="1"/>
  <c r="V962" i="1"/>
  <c r="X962" i="1"/>
  <c r="Z962" i="1"/>
  <c r="V961" i="1"/>
  <c r="X961" i="1"/>
  <c r="Z961" i="1"/>
  <c r="V960" i="1"/>
  <c r="X960" i="1"/>
  <c r="Z960" i="1"/>
  <c r="V959" i="1"/>
  <c r="X959" i="1"/>
  <c r="Z959" i="1"/>
  <c r="V958" i="1"/>
  <c r="X958" i="1"/>
  <c r="Z958" i="1"/>
  <c r="V957" i="1"/>
  <c r="X957" i="1"/>
  <c r="Z957" i="1"/>
  <c r="V956" i="1"/>
  <c r="X956" i="1"/>
  <c r="Z956" i="1"/>
  <c r="V955" i="1"/>
  <c r="X955" i="1"/>
  <c r="Z955" i="1"/>
  <c r="V954" i="1"/>
  <c r="X954" i="1"/>
  <c r="Z954" i="1"/>
  <c r="V953" i="1"/>
  <c r="X953" i="1"/>
  <c r="Z953" i="1"/>
  <c r="V952" i="1"/>
  <c r="X952" i="1"/>
  <c r="Z952" i="1"/>
  <c r="V951" i="1"/>
  <c r="X951" i="1"/>
  <c r="Z951" i="1"/>
  <c r="V950" i="1"/>
  <c r="X950" i="1"/>
  <c r="Z950" i="1"/>
  <c r="V949" i="1"/>
  <c r="X949" i="1"/>
  <c r="Z949" i="1"/>
  <c r="V948" i="1"/>
  <c r="X948" i="1"/>
  <c r="Z948" i="1"/>
  <c r="V947" i="1"/>
  <c r="X947" i="1"/>
  <c r="Z947" i="1"/>
  <c r="V946" i="1"/>
  <c r="X946" i="1"/>
  <c r="Z946" i="1"/>
  <c r="V945" i="1"/>
  <c r="X945" i="1"/>
  <c r="Z945" i="1"/>
  <c r="V944" i="1"/>
  <c r="X944" i="1"/>
  <c r="Z944" i="1"/>
  <c r="V943" i="1"/>
  <c r="X943" i="1"/>
  <c r="Z943" i="1"/>
  <c r="V942" i="1"/>
  <c r="X942" i="1"/>
  <c r="Z942" i="1"/>
  <c r="V941" i="1"/>
  <c r="X941" i="1"/>
  <c r="Z941" i="1"/>
  <c r="V940" i="1"/>
  <c r="X940" i="1"/>
  <c r="Z940" i="1"/>
  <c r="V939" i="1"/>
  <c r="X939" i="1"/>
  <c r="Z939" i="1"/>
  <c r="V938" i="1"/>
  <c r="X938" i="1"/>
  <c r="Z938" i="1"/>
  <c r="V937" i="1"/>
  <c r="X937" i="1"/>
  <c r="Z937" i="1"/>
  <c r="V936" i="1"/>
  <c r="X936" i="1"/>
  <c r="Z936" i="1"/>
  <c r="V935" i="1"/>
  <c r="X935" i="1"/>
  <c r="Z935" i="1"/>
  <c r="V934" i="1"/>
  <c r="X934" i="1"/>
  <c r="Z934" i="1"/>
  <c r="V933" i="1"/>
  <c r="X933" i="1"/>
  <c r="Z933" i="1"/>
  <c r="V932" i="1"/>
  <c r="X932" i="1"/>
  <c r="Z932" i="1"/>
  <c r="V931" i="1"/>
  <c r="X931" i="1"/>
  <c r="Z931" i="1"/>
  <c r="V930" i="1"/>
  <c r="X930" i="1"/>
  <c r="Z930" i="1"/>
  <c r="V929" i="1"/>
  <c r="X929" i="1"/>
  <c r="Z929" i="1"/>
  <c r="V928" i="1"/>
  <c r="X928" i="1"/>
  <c r="Z928" i="1"/>
  <c r="V927" i="1"/>
  <c r="X927" i="1"/>
  <c r="Z927" i="1"/>
  <c r="V926" i="1"/>
  <c r="X926" i="1"/>
  <c r="Z926" i="1"/>
  <c r="V925" i="1"/>
  <c r="X925" i="1"/>
  <c r="Z925" i="1"/>
  <c r="V924" i="1"/>
  <c r="X924" i="1"/>
  <c r="Z924" i="1"/>
  <c r="V923" i="1"/>
  <c r="X923" i="1"/>
  <c r="Z923" i="1"/>
  <c r="V922" i="1"/>
  <c r="X922" i="1"/>
  <c r="Z922" i="1"/>
  <c r="V921" i="1"/>
  <c r="X921" i="1"/>
  <c r="Z921" i="1"/>
  <c r="V920" i="1"/>
  <c r="X920" i="1"/>
  <c r="Z920" i="1"/>
  <c r="V919" i="1"/>
  <c r="X919" i="1"/>
  <c r="Z919" i="1"/>
  <c r="V918" i="1"/>
  <c r="X918" i="1"/>
  <c r="Z918" i="1"/>
  <c r="V917" i="1"/>
  <c r="X917" i="1"/>
  <c r="Z917" i="1"/>
  <c r="V916" i="1"/>
  <c r="X916" i="1"/>
  <c r="Z916" i="1"/>
  <c r="V915" i="1"/>
  <c r="X915" i="1"/>
  <c r="Z915" i="1"/>
  <c r="V914" i="1"/>
  <c r="X914" i="1"/>
  <c r="Z914" i="1"/>
  <c r="V913" i="1"/>
  <c r="X913" i="1"/>
  <c r="Z913" i="1"/>
  <c r="V912" i="1"/>
  <c r="X912" i="1"/>
  <c r="Z912" i="1"/>
  <c r="V911" i="1"/>
  <c r="X911" i="1"/>
  <c r="Z911" i="1"/>
  <c r="V910" i="1"/>
  <c r="X910" i="1"/>
  <c r="Z910" i="1"/>
  <c r="V909" i="1"/>
  <c r="X909" i="1"/>
  <c r="Z909" i="1"/>
  <c r="V908" i="1"/>
  <c r="X908" i="1"/>
  <c r="Z908" i="1"/>
  <c r="V907" i="1"/>
  <c r="X907" i="1"/>
  <c r="Z907" i="1"/>
  <c r="V906" i="1"/>
  <c r="X906" i="1"/>
  <c r="Z906" i="1"/>
  <c r="V905" i="1"/>
  <c r="X905" i="1"/>
  <c r="Z905" i="1"/>
  <c r="V904" i="1"/>
  <c r="X904" i="1"/>
  <c r="Z904" i="1"/>
  <c r="V903" i="1"/>
  <c r="X903" i="1"/>
  <c r="Z903" i="1"/>
  <c r="V902" i="1"/>
  <c r="X902" i="1"/>
  <c r="Z902" i="1"/>
  <c r="V901" i="1"/>
  <c r="X901" i="1"/>
  <c r="Z901" i="1"/>
  <c r="V900" i="1"/>
  <c r="X900" i="1"/>
  <c r="Z900" i="1"/>
  <c r="V899" i="1"/>
  <c r="X899" i="1"/>
  <c r="Z899" i="1"/>
  <c r="V898" i="1"/>
  <c r="X898" i="1"/>
  <c r="Z898" i="1"/>
  <c r="V897" i="1"/>
  <c r="X897" i="1"/>
  <c r="Z897" i="1"/>
  <c r="V896" i="1"/>
  <c r="X896" i="1"/>
  <c r="Z896" i="1"/>
  <c r="V895" i="1"/>
  <c r="X895" i="1"/>
  <c r="Z895" i="1"/>
  <c r="V894" i="1"/>
  <c r="X894" i="1"/>
  <c r="Z894" i="1"/>
  <c r="V893" i="1"/>
  <c r="X893" i="1"/>
  <c r="Z893" i="1"/>
  <c r="V892" i="1"/>
  <c r="X892" i="1"/>
  <c r="Z892" i="1"/>
  <c r="V891" i="1"/>
  <c r="X891" i="1"/>
  <c r="Z891" i="1"/>
  <c r="V890" i="1"/>
  <c r="X890" i="1"/>
  <c r="Z890" i="1"/>
  <c r="V889" i="1"/>
  <c r="X889" i="1"/>
  <c r="Z889" i="1"/>
  <c r="V888" i="1"/>
  <c r="X888" i="1"/>
  <c r="Z888" i="1"/>
  <c r="V887" i="1"/>
  <c r="X887" i="1"/>
  <c r="Z887" i="1"/>
  <c r="V886" i="1"/>
  <c r="X886" i="1"/>
  <c r="Z886" i="1"/>
  <c r="V885" i="1"/>
  <c r="X885" i="1"/>
  <c r="Z885" i="1"/>
  <c r="V884" i="1"/>
  <c r="X884" i="1"/>
  <c r="Z884" i="1"/>
  <c r="V883" i="1"/>
  <c r="X883" i="1"/>
  <c r="Z883" i="1"/>
  <c r="V882" i="1"/>
  <c r="X882" i="1"/>
  <c r="Z882" i="1"/>
  <c r="V881" i="1"/>
  <c r="X881" i="1"/>
  <c r="Z881" i="1"/>
  <c r="V880" i="1"/>
  <c r="X880" i="1"/>
  <c r="Z880" i="1"/>
  <c r="V879" i="1"/>
  <c r="X879" i="1"/>
  <c r="Z879" i="1"/>
  <c r="V878" i="1"/>
  <c r="X878" i="1"/>
  <c r="Z878" i="1"/>
  <c r="V877" i="1"/>
  <c r="X877" i="1"/>
  <c r="Z877" i="1"/>
  <c r="V876" i="1"/>
  <c r="X876" i="1"/>
  <c r="Z876" i="1"/>
  <c r="V875" i="1"/>
  <c r="X875" i="1"/>
  <c r="Z875" i="1"/>
  <c r="V874" i="1"/>
  <c r="X874" i="1"/>
  <c r="Z874" i="1"/>
  <c r="V873" i="1"/>
  <c r="X873" i="1"/>
  <c r="Z873" i="1"/>
  <c r="V872" i="1"/>
  <c r="X872" i="1"/>
  <c r="Z872" i="1"/>
  <c r="V871" i="1"/>
  <c r="X871" i="1"/>
  <c r="Z871" i="1"/>
  <c r="V870" i="1"/>
  <c r="X870" i="1"/>
  <c r="Z870" i="1"/>
  <c r="V869" i="1"/>
  <c r="X869" i="1"/>
  <c r="Z869" i="1"/>
  <c r="V868" i="1"/>
  <c r="X868" i="1"/>
  <c r="Z868" i="1"/>
  <c r="V867" i="1"/>
  <c r="X867" i="1"/>
  <c r="Z867" i="1"/>
  <c r="V866" i="1"/>
  <c r="X866" i="1"/>
  <c r="Z866" i="1"/>
  <c r="V865" i="1"/>
  <c r="X865" i="1"/>
  <c r="Z865" i="1"/>
  <c r="V864" i="1"/>
  <c r="X864" i="1"/>
  <c r="Z864" i="1"/>
  <c r="V863" i="1"/>
  <c r="X863" i="1"/>
  <c r="Z863" i="1"/>
  <c r="V862" i="1"/>
  <c r="X862" i="1"/>
  <c r="Z862" i="1"/>
  <c r="V861" i="1"/>
  <c r="X861" i="1"/>
  <c r="Z861" i="1"/>
  <c r="V860" i="1"/>
  <c r="X860" i="1"/>
  <c r="Z860" i="1"/>
  <c r="V859" i="1"/>
  <c r="X859" i="1"/>
  <c r="Z859" i="1"/>
  <c r="V858" i="1"/>
  <c r="X858" i="1"/>
  <c r="Z858" i="1"/>
  <c r="V857" i="1"/>
  <c r="X857" i="1"/>
  <c r="Z857" i="1"/>
  <c r="V856" i="1"/>
  <c r="X856" i="1"/>
  <c r="Z856" i="1"/>
  <c r="V855" i="1"/>
  <c r="X855" i="1"/>
  <c r="Z855" i="1"/>
  <c r="V854" i="1"/>
  <c r="X854" i="1"/>
  <c r="Z854" i="1"/>
  <c r="V853" i="1"/>
  <c r="X853" i="1"/>
  <c r="Z853" i="1"/>
  <c r="V852" i="1"/>
  <c r="X852" i="1"/>
  <c r="Z852" i="1"/>
  <c r="V851" i="1"/>
  <c r="X851" i="1"/>
  <c r="Z851" i="1"/>
  <c r="V850" i="1"/>
  <c r="X850" i="1"/>
  <c r="Z850" i="1"/>
  <c r="V849" i="1"/>
  <c r="X849" i="1"/>
  <c r="Z849" i="1"/>
  <c r="V848" i="1"/>
  <c r="X848" i="1"/>
  <c r="Z848" i="1"/>
  <c r="V847" i="1"/>
  <c r="X847" i="1"/>
  <c r="Z847" i="1"/>
  <c r="V846" i="1"/>
  <c r="X846" i="1"/>
  <c r="Z846" i="1"/>
  <c r="V845" i="1"/>
  <c r="X845" i="1"/>
  <c r="Z845" i="1"/>
  <c r="V844" i="1"/>
  <c r="X844" i="1"/>
  <c r="Z844" i="1"/>
  <c r="V843" i="1"/>
  <c r="X843" i="1"/>
  <c r="Z843" i="1"/>
  <c r="V842" i="1"/>
  <c r="X842" i="1"/>
  <c r="Z842" i="1"/>
  <c r="V841" i="1"/>
  <c r="X841" i="1"/>
  <c r="Z841" i="1"/>
  <c r="V840" i="1"/>
  <c r="X840" i="1"/>
  <c r="Z840" i="1"/>
  <c r="V839" i="1"/>
  <c r="X839" i="1"/>
  <c r="Z839" i="1"/>
  <c r="V838" i="1"/>
  <c r="X838" i="1"/>
  <c r="Z838" i="1"/>
  <c r="V837" i="1"/>
  <c r="X837" i="1"/>
  <c r="Z837" i="1"/>
  <c r="V836" i="1"/>
  <c r="X836" i="1"/>
  <c r="Z836" i="1"/>
  <c r="V835" i="1"/>
  <c r="X835" i="1"/>
  <c r="Z835" i="1"/>
  <c r="V834" i="1"/>
  <c r="X834" i="1"/>
  <c r="Z834" i="1"/>
  <c r="V833" i="1"/>
  <c r="X833" i="1"/>
  <c r="Z833" i="1"/>
  <c r="V832" i="1"/>
  <c r="X832" i="1"/>
  <c r="Z832" i="1"/>
  <c r="V831" i="1"/>
  <c r="X831" i="1"/>
  <c r="Z831" i="1"/>
  <c r="V830" i="1"/>
  <c r="X830" i="1"/>
  <c r="Z830" i="1"/>
  <c r="V829" i="1"/>
  <c r="X829" i="1"/>
  <c r="Z829" i="1"/>
  <c r="V828" i="1"/>
  <c r="X828" i="1"/>
  <c r="Z828" i="1"/>
  <c r="V827" i="1"/>
  <c r="X827" i="1"/>
  <c r="Z827" i="1"/>
  <c r="V826" i="1"/>
  <c r="X826" i="1"/>
  <c r="Z826" i="1"/>
  <c r="V825" i="1"/>
  <c r="X825" i="1"/>
  <c r="Z825" i="1"/>
  <c r="V824" i="1"/>
  <c r="X824" i="1"/>
  <c r="Z824" i="1"/>
  <c r="V823" i="1"/>
  <c r="X823" i="1"/>
  <c r="Z823" i="1"/>
  <c r="V822" i="1"/>
  <c r="X822" i="1"/>
  <c r="Z822" i="1"/>
  <c r="V821" i="1"/>
  <c r="X821" i="1"/>
  <c r="Z821" i="1"/>
  <c r="V820" i="1"/>
  <c r="X820" i="1"/>
  <c r="Z820" i="1"/>
  <c r="V819" i="1"/>
  <c r="X819" i="1"/>
  <c r="Z819" i="1"/>
  <c r="V818" i="1"/>
  <c r="X818" i="1"/>
  <c r="Z818" i="1"/>
  <c r="V817" i="1"/>
  <c r="X817" i="1"/>
  <c r="Z817" i="1"/>
  <c r="V816" i="1"/>
  <c r="X816" i="1"/>
  <c r="Z816" i="1"/>
  <c r="V815" i="1"/>
  <c r="X815" i="1"/>
  <c r="Z815" i="1"/>
  <c r="V814" i="1"/>
  <c r="X814" i="1"/>
  <c r="Z814" i="1"/>
  <c r="V813" i="1"/>
  <c r="X813" i="1"/>
  <c r="Z813" i="1"/>
  <c r="V812" i="1"/>
  <c r="X812" i="1"/>
  <c r="Z812" i="1"/>
  <c r="V811" i="1"/>
  <c r="X811" i="1"/>
  <c r="Z811" i="1"/>
  <c r="V810" i="1"/>
  <c r="X810" i="1"/>
  <c r="Z810" i="1"/>
  <c r="V809" i="1"/>
  <c r="X809" i="1"/>
  <c r="Z809" i="1"/>
  <c r="V808" i="1"/>
  <c r="X808" i="1"/>
  <c r="Z808" i="1"/>
  <c r="V807" i="1"/>
  <c r="X807" i="1"/>
  <c r="Z807" i="1"/>
  <c r="V806" i="1"/>
  <c r="X806" i="1"/>
  <c r="Z806" i="1"/>
  <c r="V805" i="1"/>
  <c r="X805" i="1"/>
  <c r="Z805" i="1"/>
  <c r="V804" i="1"/>
  <c r="X804" i="1"/>
  <c r="Z804" i="1"/>
  <c r="V803" i="1"/>
  <c r="X803" i="1"/>
  <c r="Z803" i="1"/>
  <c r="Z802" i="1"/>
  <c r="V802" i="1"/>
  <c r="X802" i="1"/>
  <c r="V801" i="1"/>
  <c r="X801" i="1"/>
  <c r="Z801" i="1"/>
  <c r="V800" i="1"/>
  <c r="X800" i="1"/>
  <c r="Z800" i="1"/>
  <c r="V799" i="1"/>
  <c r="X799" i="1"/>
  <c r="Z799" i="1"/>
  <c r="V798" i="1"/>
  <c r="X798" i="1"/>
  <c r="Z798" i="1"/>
  <c r="V797" i="1"/>
  <c r="X797" i="1"/>
  <c r="Z797" i="1"/>
  <c r="X796" i="1"/>
  <c r="Z796" i="1"/>
  <c r="V796" i="1"/>
  <c r="V795" i="1"/>
  <c r="X795" i="1"/>
  <c r="Z795" i="1"/>
  <c r="V794" i="1"/>
  <c r="X794" i="1"/>
  <c r="Z794" i="1"/>
  <c r="V793" i="1"/>
  <c r="X793" i="1"/>
  <c r="Z793" i="1"/>
  <c r="V792" i="1"/>
  <c r="X792" i="1"/>
  <c r="Z792" i="1"/>
  <c r="V791" i="1"/>
  <c r="X791" i="1"/>
  <c r="Z791" i="1"/>
  <c r="V790" i="1"/>
  <c r="X790" i="1"/>
  <c r="Z790" i="1"/>
  <c r="V789" i="1"/>
  <c r="X789" i="1"/>
  <c r="Z789" i="1"/>
  <c r="V788" i="1"/>
  <c r="X788" i="1"/>
  <c r="Z788" i="1"/>
  <c r="V787" i="1"/>
  <c r="X787" i="1"/>
  <c r="Z787" i="1"/>
  <c r="V786" i="1"/>
  <c r="X786" i="1"/>
  <c r="Z786" i="1"/>
  <c r="V785" i="1"/>
  <c r="X785" i="1"/>
  <c r="Z785" i="1"/>
  <c r="V784" i="1"/>
  <c r="X784" i="1"/>
  <c r="Z784" i="1"/>
  <c r="V783" i="1"/>
  <c r="X783" i="1"/>
  <c r="Z783" i="1"/>
  <c r="V782" i="1"/>
  <c r="X782" i="1"/>
  <c r="Z782" i="1"/>
  <c r="V781" i="1"/>
  <c r="X781" i="1"/>
  <c r="Z781" i="1"/>
  <c r="V780" i="1"/>
  <c r="X780" i="1"/>
  <c r="Z780" i="1"/>
  <c r="V779" i="1"/>
  <c r="X779" i="1"/>
  <c r="Z779" i="1"/>
  <c r="V778" i="1"/>
  <c r="X778" i="1"/>
  <c r="Z778" i="1"/>
  <c r="V777" i="1"/>
  <c r="X777" i="1"/>
  <c r="Z777" i="1"/>
  <c r="X776" i="1"/>
  <c r="Z776" i="1"/>
  <c r="V776" i="1"/>
  <c r="V775" i="1"/>
  <c r="X775" i="1"/>
  <c r="Z775" i="1"/>
  <c r="V774" i="1"/>
  <c r="X774" i="1"/>
  <c r="Z774" i="1"/>
  <c r="V773" i="1"/>
  <c r="X773" i="1"/>
  <c r="Z773" i="1"/>
  <c r="V772" i="1"/>
  <c r="X772" i="1"/>
  <c r="Z772" i="1"/>
  <c r="V771" i="1"/>
  <c r="X771" i="1"/>
  <c r="Z771" i="1"/>
  <c r="V770" i="1"/>
  <c r="X770" i="1"/>
  <c r="Z770" i="1"/>
  <c r="V769" i="1"/>
  <c r="X769" i="1"/>
  <c r="Z769" i="1"/>
  <c r="V768" i="1"/>
  <c r="X768" i="1"/>
  <c r="Z768" i="1"/>
  <c r="V767" i="1"/>
  <c r="X767" i="1"/>
  <c r="Z767" i="1"/>
  <c r="V766" i="1"/>
  <c r="X766" i="1"/>
  <c r="Z766" i="1"/>
  <c r="V765" i="1"/>
  <c r="X765" i="1"/>
  <c r="Z765" i="1"/>
  <c r="V764" i="1"/>
  <c r="X764" i="1"/>
  <c r="Z764" i="1"/>
  <c r="V763" i="1"/>
  <c r="X763" i="1"/>
  <c r="Z763" i="1"/>
  <c r="V762" i="1"/>
  <c r="X762" i="1"/>
  <c r="Z762" i="1"/>
  <c r="V761" i="1"/>
  <c r="X761" i="1"/>
  <c r="Z761" i="1"/>
  <c r="V760" i="1"/>
  <c r="X760" i="1"/>
  <c r="Z760" i="1"/>
  <c r="V759" i="1"/>
  <c r="X759" i="1"/>
  <c r="Z759" i="1"/>
  <c r="V758" i="1"/>
  <c r="X758" i="1"/>
  <c r="Z758" i="1"/>
  <c r="V757" i="1"/>
  <c r="X757" i="1"/>
  <c r="Z757" i="1"/>
  <c r="V756" i="1"/>
  <c r="X756" i="1"/>
  <c r="Z756" i="1"/>
  <c r="V755" i="1"/>
  <c r="X755" i="1"/>
  <c r="Z755" i="1"/>
  <c r="V754" i="1"/>
  <c r="X754" i="1"/>
  <c r="Z754" i="1"/>
  <c r="V753" i="1"/>
  <c r="X753" i="1"/>
  <c r="Z753" i="1"/>
  <c r="V752" i="1"/>
  <c r="X752" i="1"/>
  <c r="Z752" i="1"/>
  <c r="V751" i="1"/>
  <c r="X751" i="1"/>
  <c r="Z751" i="1"/>
  <c r="V750" i="1"/>
  <c r="X750" i="1"/>
  <c r="Z750" i="1"/>
  <c r="V749" i="1"/>
  <c r="X749" i="1"/>
  <c r="Z749" i="1"/>
  <c r="V748" i="1"/>
  <c r="X748" i="1"/>
  <c r="Z748" i="1"/>
  <c r="V747" i="1"/>
  <c r="X747" i="1"/>
  <c r="Z747" i="1"/>
  <c r="V746" i="1"/>
  <c r="X746" i="1"/>
  <c r="Z746" i="1"/>
  <c r="V745" i="1"/>
  <c r="X745" i="1"/>
  <c r="Z745" i="1"/>
  <c r="V744" i="1"/>
  <c r="X744" i="1"/>
  <c r="Z744" i="1"/>
  <c r="V743" i="1"/>
  <c r="X743" i="1"/>
  <c r="Z743" i="1"/>
  <c r="V742" i="1"/>
  <c r="X742" i="1"/>
  <c r="Z742" i="1"/>
  <c r="V741" i="1"/>
  <c r="X741" i="1"/>
  <c r="Z741" i="1"/>
  <c r="V740" i="1"/>
  <c r="X740" i="1"/>
  <c r="Z740" i="1"/>
  <c r="V739" i="1"/>
  <c r="X739" i="1"/>
  <c r="Z739" i="1"/>
  <c r="V738" i="1"/>
  <c r="X738" i="1"/>
  <c r="Z738" i="1"/>
  <c r="V737" i="1"/>
  <c r="X737" i="1"/>
  <c r="Z737" i="1"/>
  <c r="V736" i="1"/>
  <c r="X736" i="1"/>
  <c r="Z736" i="1"/>
  <c r="V735" i="1"/>
  <c r="X735" i="1"/>
  <c r="Z735" i="1"/>
  <c r="V734" i="1"/>
  <c r="X734" i="1"/>
  <c r="Z734" i="1"/>
  <c r="V733" i="1"/>
  <c r="X733" i="1"/>
  <c r="Z733" i="1"/>
  <c r="V732" i="1"/>
  <c r="X732" i="1"/>
  <c r="Z732" i="1"/>
  <c r="V731" i="1"/>
  <c r="X731" i="1"/>
  <c r="Z731" i="1"/>
  <c r="V730" i="1"/>
  <c r="X730" i="1"/>
  <c r="Z730" i="1"/>
  <c r="V729" i="1"/>
  <c r="X729" i="1"/>
  <c r="Z729" i="1"/>
  <c r="V728" i="1"/>
  <c r="X728" i="1"/>
  <c r="Z728" i="1"/>
  <c r="V727" i="1"/>
  <c r="X727" i="1"/>
  <c r="Z727" i="1"/>
  <c r="V726" i="1"/>
  <c r="X726" i="1"/>
  <c r="Z726" i="1"/>
  <c r="V725" i="1"/>
  <c r="X725" i="1"/>
  <c r="Z725" i="1"/>
  <c r="V724" i="1"/>
  <c r="X724" i="1"/>
  <c r="Z724" i="1"/>
  <c r="V723" i="1"/>
  <c r="X723" i="1"/>
  <c r="Z723" i="1"/>
  <c r="V722" i="1"/>
  <c r="X722" i="1"/>
  <c r="Z722" i="1"/>
  <c r="V721" i="1"/>
  <c r="X721" i="1"/>
  <c r="Z721" i="1"/>
  <c r="V720" i="1"/>
  <c r="X720" i="1"/>
  <c r="Z720" i="1"/>
  <c r="V719" i="1"/>
  <c r="X719" i="1"/>
  <c r="Z719" i="1"/>
  <c r="V718" i="1"/>
  <c r="X718" i="1"/>
  <c r="Z718" i="1"/>
  <c r="V717" i="1"/>
  <c r="X717" i="1"/>
  <c r="Z717" i="1"/>
  <c r="V716" i="1"/>
  <c r="X716" i="1"/>
  <c r="Z716" i="1"/>
  <c r="V715" i="1"/>
  <c r="X715" i="1"/>
  <c r="Z715" i="1"/>
  <c r="V714" i="1"/>
  <c r="X714" i="1"/>
  <c r="Z714" i="1"/>
  <c r="V713" i="1"/>
  <c r="X713" i="1"/>
  <c r="Z713" i="1"/>
  <c r="V712" i="1"/>
  <c r="X712" i="1"/>
  <c r="Z712" i="1"/>
  <c r="V711" i="1"/>
  <c r="X711" i="1"/>
  <c r="Z711" i="1"/>
  <c r="V710" i="1"/>
  <c r="X710" i="1"/>
  <c r="Z710" i="1"/>
  <c r="V709" i="1"/>
  <c r="X709" i="1"/>
  <c r="Z709" i="1"/>
  <c r="V708" i="1"/>
  <c r="X708" i="1"/>
  <c r="Z708" i="1"/>
  <c r="V707" i="1"/>
  <c r="X707" i="1"/>
  <c r="Z707" i="1"/>
  <c r="V706" i="1"/>
  <c r="X706" i="1"/>
  <c r="Z706" i="1"/>
  <c r="V705" i="1"/>
  <c r="X705" i="1"/>
  <c r="Z705" i="1"/>
  <c r="V704" i="1"/>
  <c r="X704" i="1"/>
  <c r="Z704" i="1"/>
  <c r="V703" i="1"/>
  <c r="X703" i="1"/>
  <c r="Z703" i="1"/>
  <c r="V702" i="1"/>
  <c r="X702" i="1"/>
  <c r="Z702" i="1"/>
  <c r="V701" i="1"/>
  <c r="X701" i="1"/>
  <c r="Z701" i="1"/>
  <c r="V700" i="1"/>
  <c r="X700" i="1"/>
  <c r="Z700" i="1"/>
  <c r="V699" i="1"/>
  <c r="X699" i="1"/>
  <c r="Z699" i="1"/>
  <c r="V698" i="1"/>
  <c r="X698" i="1"/>
  <c r="Z698" i="1"/>
  <c r="V697" i="1"/>
  <c r="X697" i="1"/>
  <c r="Z697" i="1"/>
  <c r="V696" i="1"/>
  <c r="X696" i="1"/>
  <c r="Z696" i="1"/>
  <c r="V695" i="1"/>
  <c r="X695" i="1"/>
  <c r="Z695" i="1"/>
  <c r="V694" i="1"/>
  <c r="X694" i="1"/>
  <c r="Z694" i="1"/>
  <c r="V693" i="1"/>
  <c r="X693" i="1"/>
  <c r="Z693" i="1"/>
  <c r="V692" i="1"/>
  <c r="X692" i="1"/>
  <c r="Z692" i="1"/>
  <c r="V691" i="1"/>
  <c r="X691" i="1"/>
  <c r="Z691" i="1"/>
  <c r="V690" i="1"/>
  <c r="X690" i="1"/>
  <c r="Z690" i="1"/>
  <c r="V689" i="1"/>
  <c r="X689" i="1"/>
  <c r="Z689" i="1"/>
  <c r="V688" i="1"/>
  <c r="X688" i="1"/>
  <c r="Z688" i="1"/>
  <c r="V687" i="1"/>
  <c r="X687" i="1"/>
  <c r="Z687" i="1"/>
  <c r="V686" i="1"/>
  <c r="X686" i="1"/>
  <c r="Z686" i="1"/>
  <c r="V685" i="1"/>
  <c r="X685" i="1"/>
  <c r="Z685" i="1"/>
  <c r="V684" i="1"/>
  <c r="X684" i="1"/>
  <c r="Z684" i="1"/>
  <c r="V683" i="1"/>
  <c r="X683" i="1"/>
  <c r="Z683" i="1"/>
  <c r="V682" i="1"/>
  <c r="X682" i="1"/>
  <c r="Z682" i="1"/>
  <c r="V681" i="1"/>
  <c r="X681" i="1"/>
  <c r="Z681" i="1"/>
  <c r="V680" i="1"/>
  <c r="X680" i="1"/>
  <c r="Z680" i="1"/>
  <c r="V679" i="1"/>
  <c r="X679" i="1"/>
  <c r="Z679" i="1"/>
  <c r="V678" i="1"/>
  <c r="X678" i="1"/>
  <c r="Z678" i="1"/>
  <c r="V677" i="1"/>
  <c r="X677" i="1"/>
  <c r="Z677" i="1"/>
  <c r="V676" i="1"/>
  <c r="X676" i="1"/>
  <c r="Z676" i="1"/>
  <c r="V675" i="1"/>
  <c r="X675" i="1"/>
  <c r="Z675" i="1"/>
  <c r="V674" i="1"/>
  <c r="X674" i="1"/>
  <c r="Z674" i="1"/>
  <c r="V673" i="1"/>
  <c r="X673" i="1"/>
  <c r="Z673" i="1"/>
  <c r="V672" i="1"/>
  <c r="X672" i="1"/>
  <c r="Z672" i="1"/>
  <c r="V671" i="1"/>
  <c r="X671" i="1"/>
  <c r="Z671" i="1"/>
  <c r="V670" i="1"/>
  <c r="X670" i="1"/>
  <c r="Z670" i="1"/>
  <c r="V669" i="1"/>
  <c r="X669" i="1"/>
  <c r="Z669" i="1"/>
  <c r="V668" i="1"/>
  <c r="X668" i="1"/>
  <c r="Z668" i="1"/>
  <c r="V667" i="1"/>
  <c r="X667" i="1"/>
  <c r="Z667" i="1"/>
  <c r="V666" i="1"/>
  <c r="X666" i="1"/>
  <c r="Z666" i="1"/>
  <c r="V665" i="1"/>
  <c r="X665" i="1"/>
  <c r="Z665" i="1"/>
  <c r="V664" i="1"/>
  <c r="X664" i="1"/>
  <c r="Z664" i="1"/>
  <c r="V663" i="1"/>
  <c r="X663" i="1"/>
  <c r="Z663" i="1"/>
  <c r="V662" i="1"/>
  <c r="X662" i="1"/>
  <c r="Z662" i="1"/>
  <c r="V661" i="1"/>
  <c r="X661" i="1"/>
  <c r="Z661" i="1"/>
  <c r="V660" i="1"/>
  <c r="X660" i="1"/>
  <c r="Z660" i="1"/>
  <c r="V659" i="1"/>
  <c r="X659" i="1"/>
  <c r="Z659" i="1"/>
  <c r="V658" i="1"/>
  <c r="X658" i="1"/>
  <c r="Z658" i="1"/>
  <c r="V657" i="1"/>
  <c r="X657" i="1"/>
  <c r="Z657" i="1"/>
  <c r="V656" i="1"/>
  <c r="X656" i="1"/>
  <c r="Z656" i="1"/>
  <c r="V655" i="1"/>
  <c r="X655" i="1"/>
  <c r="Z655" i="1"/>
  <c r="V654" i="1"/>
  <c r="X654" i="1"/>
  <c r="Z654" i="1"/>
  <c r="V653" i="1"/>
  <c r="X653" i="1"/>
  <c r="Z653" i="1"/>
  <c r="V652" i="1"/>
  <c r="X652" i="1"/>
  <c r="Z652" i="1"/>
  <c r="V651" i="1"/>
  <c r="X651" i="1"/>
  <c r="Z651" i="1"/>
  <c r="X650" i="1"/>
  <c r="Z650" i="1"/>
  <c r="V650" i="1"/>
  <c r="V649" i="1"/>
  <c r="X649" i="1"/>
  <c r="Z649" i="1"/>
  <c r="V648" i="1"/>
  <c r="Z648" i="1"/>
  <c r="X648" i="1"/>
  <c r="V647" i="1"/>
  <c r="X647" i="1"/>
  <c r="Z647" i="1"/>
  <c r="V646" i="1"/>
  <c r="X646" i="1"/>
  <c r="Z646" i="1"/>
  <c r="V645" i="1"/>
  <c r="X645" i="1"/>
  <c r="Z645" i="1"/>
  <c r="V644" i="1"/>
  <c r="X644" i="1"/>
  <c r="Z644" i="1"/>
  <c r="V643" i="1"/>
  <c r="X643" i="1"/>
  <c r="Z643" i="1"/>
  <c r="V642" i="1"/>
  <c r="X642" i="1"/>
  <c r="Z642" i="1"/>
  <c r="V641" i="1"/>
  <c r="X641" i="1"/>
  <c r="Z641" i="1"/>
  <c r="V640" i="1"/>
  <c r="X640" i="1"/>
  <c r="Z640" i="1"/>
  <c r="V639" i="1"/>
  <c r="X639" i="1"/>
  <c r="Z639" i="1"/>
  <c r="V638" i="1"/>
  <c r="X638" i="1"/>
  <c r="Z638" i="1"/>
  <c r="V637" i="1"/>
  <c r="Z637" i="1"/>
  <c r="X637" i="1"/>
  <c r="V636" i="1"/>
  <c r="X636" i="1"/>
  <c r="Z636" i="1"/>
  <c r="V635" i="1"/>
  <c r="X635" i="1"/>
  <c r="Z635" i="1"/>
  <c r="V634" i="1"/>
  <c r="X634" i="1"/>
  <c r="Z634" i="1"/>
  <c r="V633" i="1"/>
  <c r="X633" i="1"/>
  <c r="Z633" i="1"/>
  <c r="V632" i="1"/>
  <c r="X632" i="1"/>
  <c r="Z632" i="1"/>
  <c r="V631" i="1"/>
  <c r="X631" i="1"/>
  <c r="Z631" i="1"/>
  <c r="V630" i="1"/>
  <c r="X630" i="1"/>
  <c r="Z630" i="1"/>
  <c r="V629" i="1"/>
  <c r="X629" i="1"/>
  <c r="Z629" i="1"/>
  <c r="V628" i="1"/>
  <c r="X628" i="1"/>
  <c r="Z628" i="1"/>
  <c r="V627" i="1"/>
  <c r="X627" i="1"/>
  <c r="Z627" i="1"/>
  <c r="V626" i="1"/>
  <c r="X626" i="1"/>
  <c r="Z626" i="1"/>
  <c r="V625" i="1"/>
  <c r="X625" i="1"/>
  <c r="Z625" i="1"/>
  <c r="V624" i="1"/>
  <c r="X624" i="1"/>
  <c r="Z624" i="1"/>
  <c r="V623" i="1"/>
  <c r="X623" i="1"/>
  <c r="Z623" i="1"/>
  <c r="V622" i="1"/>
  <c r="X622" i="1"/>
  <c r="Z622" i="1"/>
  <c r="V621" i="1"/>
  <c r="X621" i="1"/>
  <c r="Z621" i="1"/>
  <c r="V620" i="1"/>
  <c r="X620" i="1"/>
  <c r="Z620" i="1"/>
  <c r="V619" i="1"/>
  <c r="X619" i="1"/>
  <c r="Z619" i="1"/>
  <c r="V618" i="1"/>
  <c r="X618" i="1"/>
  <c r="Z618" i="1"/>
  <c r="V617" i="1"/>
  <c r="X617" i="1"/>
  <c r="Z617" i="1"/>
  <c r="V616" i="1"/>
  <c r="X616" i="1"/>
  <c r="Z616" i="1"/>
  <c r="V615" i="1"/>
  <c r="X615" i="1"/>
  <c r="Z615" i="1"/>
  <c r="V614" i="1"/>
  <c r="X614" i="1"/>
  <c r="Z614" i="1"/>
  <c r="V613" i="1"/>
  <c r="X613" i="1"/>
  <c r="Z613" i="1"/>
  <c r="V612" i="1"/>
  <c r="X612" i="1"/>
  <c r="Z612" i="1"/>
  <c r="V611" i="1"/>
  <c r="X611" i="1"/>
  <c r="Z611" i="1"/>
  <c r="V610" i="1"/>
  <c r="X610" i="1"/>
  <c r="Z610" i="1"/>
  <c r="V609" i="1"/>
  <c r="X609" i="1"/>
  <c r="Z609" i="1"/>
  <c r="V608" i="1"/>
  <c r="X608" i="1"/>
  <c r="Z608" i="1"/>
  <c r="V607" i="1"/>
  <c r="X607" i="1"/>
  <c r="Z607" i="1"/>
  <c r="V606" i="1"/>
  <c r="X606" i="1"/>
  <c r="Z606" i="1"/>
  <c r="V605" i="1"/>
  <c r="X605" i="1"/>
  <c r="Z605" i="1"/>
  <c r="V604" i="1"/>
  <c r="X604" i="1"/>
  <c r="Z604" i="1"/>
  <c r="V603" i="1"/>
  <c r="X603" i="1"/>
  <c r="Z603" i="1"/>
  <c r="V602" i="1"/>
  <c r="X602" i="1"/>
  <c r="Z602" i="1"/>
  <c r="V601" i="1"/>
  <c r="X601" i="1"/>
  <c r="Z601" i="1"/>
  <c r="V600" i="1"/>
  <c r="X600" i="1"/>
  <c r="Z600" i="1"/>
  <c r="V599" i="1"/>
  <c r="X599" i="1"/>
  <c r="Z599" i="1"/>
  <c r="V598" i="1"/>
  <c r="X598" i="1"/>
  <c r="Z598" i="1"/>
  <c r="V597" i="1"/>
  <c r="X597" i="1"/>
  <c r="Z597" i="1"/>
  <c r="V596" i="1"/>
  <c r="X596" i="1"/>
  <c r="Z596" i="1"/>
  <c r="V595" i="1"/>
  <c r="X595" i="1"/>
  <c r="Z595" i="1"/>
  <c r="V594" i="1"/>
  <c r="X594" i="1"/>
  <c r="Z594" i="1"/>
  <c r="V593" i="1"/>
  <c r="X593" i="1"/>
  <c r="Z593" i="1"/>
  <c r="V592" i="1"/>
  <c r="X592" i="1"/>
  <c r="Z592" i="1"/>
  <c r="V591" i="1"/>
  <c r="X591" i="1"/>
  <c r="Z591" i="1"/>
  <c r="V590" i="1"/>
  <c r="X590" i="1"/>
  <c r="Z590" i="1"/>
  <c r="V589" i="1"/>
  <c r="X589" i="1"/>
  <c r="Z589" i="1"/>
  <c r="V588" i="1"/>
  <c r="X588" i="1"/>
  <c r="Z588" i="1"/>
  <c r="V587" i="1"/>
  <c r="X587" i="1"/>
  <c r="Z587" i="1"/>
  <c r="V586" i="1"/>
  <c r="X586" i="1"/>
  <c r="Z586" i="1"/>
  <c r="V585" i="1"/>
  <c r="X585" i="1"/>
  <c r="Z585" i="1"/>
  <c r="V584" i="1"/>
  <c r="X584" i="1"/>
  <c r="Z584" i="1"/>
  <c r="V583" i="1"/>
  <c r="X583" i="1"/>
  <c r="Z583" i="1"/>
  <c r="V582" i="1"/>
  <c r="X582" i="1"/>
  <c r="Z582" i="1"/>
  <c r="V581" i="1"/>
  <c r="X581" i="1"/>
  <c r="Z581" i="1"/>
  <c r="V580" i="1"/>
  <c r="X580" i="1"/>
  <c r="Z580" i="1"/>
  <c r="V579" i="1"/>
  <c r="X579" i="1"/>
  <c r="Z579" i="1"/>
  <c r="V578" i="1"/>
  <c r="X578" i="1"/>
  <c r="Z578" i="1"/>
  <c r="V577" i="1"/>
  <c r="X577" i="1"/>
  <c r="Z577" i="1"/>
  <c r="V576" i="1"/>
  <c r="X576" i="1"/>
  <c r="Z576" i="1"/>
  <c r="V575" i="1"/>
  <c r="X575" i="1"/>
  <c r="Z575" i="1"/>
  <c r="V574" i="1"/>
  <c r="X574" i="1"/>
  <c r="Z574" i="1"/>
  <c r="V573" i="1"/>
  <c r="X573" i="1"/>
  <c r="Z573" i="1"/>
  <c r="V572" i="1"/>
  <c r="X572" i="1"/>
  <c r="Z572" i="1"/>
  <c r="V571" i="1"/>
  <c r="X571" i="1"/>
  <c r="Z571" i="1"/>
  <c r="V570" i="1"/>
  <c r="X570" i="1"/>
  <c r="Z570" i="1"/>
  <c r="V569" i="1"/>
  <c r="X569" i="1"/>
  <c r="Z569" i="1"/>
  <c r="V568" i="1"/>
  <c r="X568" i="1"/>
  <c r="Z568" i="1"/>
  <c r="V567" i="1"/>
  <c r="X567" i="1"/>
  <c r="Z567" i="1"/>
  <c r="V566" i="1"/>
  <c r="X566" i="1"/>
  <c r="Z566" i="1"/>
  <c r="V565" i="1"/>
  <c r="X565" i="1"/>
  <c r="Z565" i="1"/>
  <c r="V564" i="1"/>
  <c r="X564" i="1"/>
  <c r="Z564" i="1"/>
  <c r="V563" i="1"/>
  <c r="X563" i="1"/>
  <c r="Z563" i="1"/>
  <c r="V562" i="1"/>
  <c r="X562" i="1"/>
  <c r="Z562" i="1"/>
  <c r="V561" i="1"/>
  <c r="X561" i="1"/>
  <c r="Z561" i="1"/>
  <c r="V560" i="1"/>
  <c r="X560" i="1"/>
  <c r="Z560" i="1"/>
  <c r="V559" i="1"/>
  <c r="X559" i="1"/>
  <c r="Z559" i="1"/>
  <c r="V558" i="1"/>
  <c r="X558" i="1"/>
  <c r="Z558" i="1"/>
  <c r="V557" i="1"/>
  <c r="X557" i="1"/>
  <c r="Z557" i="1"/>
  <c r="Z556" i="1"/>
  <c r="V556" i="1"/>
  <c r="X556" i="1"/>
  <c r="V555" i="1"/>
  <c r="X555" i="1"/>
  <c r="Z555" i="1"/>
  <c r="V554" i="1"/>
  <c r="X554" i="1"/>
  <c r="Z554" i="1"/>
  <c r="V553" i="1"/>
  <c r="Z553" i="1"/>
  <c r="X553" i="1"/>
  <c r="V552" i="1"/>
  <c r="X552" i="1"/>
  <c r="Z552" i="1"/>
  <c r="X551" i="1"/>
  <c r="V551" i="1"/>
  <c r="Z551" i="1"/>
  <c r="X550" i="1"/>
  <c r="Z550" i="1"/>
  <c r="V550" i="1"/>
  <c r="V549" i="1"/>
  <c r="X549" i="1"/>
  <c r="Z549" i="1"/>
  <c r="V548" i="1"/>
  <c r="X548" i="1"/>
  <c r="Z548" i="1"/>
  <c r="V547" i="1"/>
  <c r="X547" i="1"/>
  <c r="Z547" i="1"/>
  <c r="X546" i="1"/>
  <c r="Z546" i="1"/>
  <c r="V546" i="1"/>
  <c r="V545" i="1"/>
  <c r="X545" i="1"/>
  <c r="Z545" i="1"/>
  <c r="V544" i="1"/>
  <c r="X544" i="1"/>
  <c r="Z544" i="1"/>
  <c r="V543" i="1"/>
  <c r="X543" i="1"/>
  <c r="Z543" i="1"/>
  <c r="V542" i="1"/>
  <c r="X542" i="1"/>
  <c r="Z542" i="1"/>
  <c r="V541" i="1"/>
  <c r="X541" i="1"/>
  <c r="Z541" i="1"/>
  <c r="V540" i="1"/>
  <c r="X540" i="1"/>
  <c r="Z540" i="1"/>
  <c r="V539" i="1"/>
  <c r="Z539" i="1"/>
  <c r="X539" i="1"/>
  <c r="V538" i="1"/>
  <c r="X538" i="1"/>
  <c r="Z538" i="1"/>
  <c r="V537" i="1"/>
  <c r="X537" i="1"/>
  <c r="Z537" i="1"/>
  <c r="V536" i="1"/>
  <c r="X536" i="1"/>
  <c r="Z536" i="1"/>
  <c r="V535" i="1"/>
  <c r="X535" i="1"/>
  <c r="Z535" i="1"/>
  <c r="V534" i="1"/>
  <c r="X534" i="1"/>
  <c r="Z534" i="1"/>
  <c r="V533" i="1"/>
  <c r="X533" i="1"/>
  <c r="Z533" i="1"/>
  <c r="V532" i="1"/>
  <c r="X532" i="1"/>
  <c r="Z532" i="1"/>
  <c r="V531" i="1"/>
  <c r="X531" i="1"/>
  <c r="Z531" i="1"/>
  <c r="V530" i="1"/>
  <c r="X530" i="1"/>
  <c r="Z530" i="1"/>
  <c r="V529" i="1"/>
  <c r="Z529" i="1"/>
  <c r="X529" i="1"/>
  <c r="V528" i="1"/>
  <c r="X528" i="1"/>
  <c r="Z528" i="1"/>
  <c r="V527" i="1"/>
  <c r="X527" i="1"/>
  <c r="Z527" i="1"/>
  <c r="V526" i="1"/>
  <c r="X526" i="1"/>
  <c r="Z526" i="1"/>
  <c r="V525" i="1"/>
  <c r="X525" i="1"/>
  <c r="Z525" i="1"/>
  <c r="V524" i="1"/>
  <c r="X524" i="1"/>
  <c r="Z524" i="1"/>
  <c r="V523" i="1"/>
  <c r="X523" i="1"/>
  <c r="Z523" i="1"/>
  <c r="Z522" i="1"/>
  <c r="V522" i="1"/>
  <c r="X522" i="1"/>
  <c r="V521" i="1"/>
  <c r="X521" i="1"/>
  <c r="Z521" i="1"/>
  <c r="V520" i="1"/>
  <c r="X520" i="1"/>
  <c r="Z520" i="1"/>
  <c r="V519" i="1"/>
  <c r="X519" i="1"/>
  <c r="Z519" i="1"/>
  <c r="V518" i="1"/>
  <c r="X518" i="1"/>
  <c r="Z518" i="1"/>
  <c r="V517" i="1"/>
  <c r="X517" i="1"/>
  <c r="Z517" i="1"/>
  <c r="V516" i="1"/>
  <c r="X516" i="1"/>
  <c r="Z516" i="1"/>
  <c r="V515" i="1"/>
  <c r="X515" i="1"/>
  <c r="Z515" i="1"/>
  <c r="V514" i="1"/>
  <c r="X514" i="1"/>
  <c r="Z514" i="1"/>
  <c r="V513" i="1"/>
  <c r="X513" i="1"/>
  <c r="Z513" i="1"/>
  <c r="X512" i="1"/>
  <c r="Z512" i="1"/>
  <c r="V512" i="1"/>
  <c r="Z511" i="1"/>
  <c r="V511" i="1"/>
  <c r="X511" i="1"/>
  <c r="V510" i="1"/>
  <c r="X510" i="1"/>
  <c r="Z510" i="1"/>
  <c r="V509" i="1"/>
  <c r="X509" i="1"/>
  <c r="Z509" i="1"/>
  <c r="V508" i="1"/>
  <c r="X508" i="1"/>
  <c r="Z508" i="1"/>
  <c r="V507" i="1"/>
  <c r="X507" i="1"/>
  <c r="Z507" i="1"/>
  <c r="V506" i="1"/>
  <c r="X506" i="1"/>
  <c r="Z506" i="1"/>
  <c r="X505" i="1"/>
  <c r="Z505" i="1"/>
  <c r="V505" i="1"/>
  <c r="V504" i="1"/>
  <c r="X504" i="1"/>
  <c r="Z504" i="1"/>
  <c r="V503" i="1"/>
  <c r="X503" i="1"/>
  <c r="Z503" i="1"/>
  <c r="V502" i="1"/>
  <c r="X502" i="1"/>
  <c r="Z502" i="1"/>
  <c r="V501" i="1"/>
  <c r="X501" i="1"/>
  <c r="Z501" i="1"/>
  <c r="V500" i="1"/>
  <c r="X500" i="1"/>
  <c r="Z500" i="1"/>
  <c r="V499" i="1"/>
  <c r="X499" i="1"/>
  <c r="Z499" i="1"/>
  <c r="V498" i="1"/>
  <c r="X498" i="1"/>
  <c r="Z498" i="1"/>
  <c r="V497" i="1"/>
  <c r="X497" i="1"/>
  <c r="Z497" i="1"/>
  <c r="V496" i="1"/>
  <c r="X496" i="1"/>
  <c r="Z496" i="1"/>
  <c r="X495" i="1"/>
  <c r="Z495" i="1"/>
  <c r="V495" i="1"/>
  <c r="V494" i="1"/>
  <c r="X494" i="1"/>
  <c r="Z494" i="1"/>
  <c r="V493" i="1"/>
  <c r="X493" i="1"/>
  <c r="Z493" i="1"/>
  <c r="V492" i="1"/>
  <c r="X492" i="1"/>
  <c r="Z492" i="1"/>
  <c r="V491" i="1"/>
  <c r="X491" i="1"/>
  <c r="Z491" i="1"/>
  <c r="X490" i="1"/>
  <c r="Z490" i="1"/>
  <c r="V490" i="1"/>
  <c r="X489" i="1"/>
  <c r="Z489" i="1"/>
  <c r="V489" i="1"/>
  <c r="V488" i="1"/>
  <c r="X488" i="1"/>
  <c r="Z488" i="1"/>
  <c r="X487" i="1"/>
  <c r="V487" i="1"/>
  <c r="Z487" i="1"/>
  <c r="X486" i="1"/>
  <c r="Z486" i="1"/>
  <c r="V486" i="1"/>
  <c r="V485" i="1"/>
  <c r="X485" i="1"/>
  <c r="Z485" i="1"/>
  <c r="V484" i="1"/>
  <c r="X484" i="1"/>
  <c r="Z484" i="1"/>
  <c r="Z483" i="1"/>
  <c r="V483" i="1"/>
  <c r="X483" i="1"/>
  <c r="V482" i="1"/>
  <c r="X482" i="1"/>
  <c r="Z482" i="1"/>
  <c r="X481" i="1"/>
  <c r="Z481" i="1"/>
  <c r="V481" i="1"/>
  <c r="X480" i="1"/>
  <c r="V480" i="1"/>
  <c r="Z480" i="1"/>
  <c r="V479" i="1"/>
  <c r="X479" i="1"/>
  <c r="Z479" i="1"/>
  <c r="V478" i="1"/>
  <c r="X478" i="1"/>
  <c r="Z478" i="1"/>
  <c r="V477" i="1"/>
  <c r="X477" i="1"/>
  <c r="Z477" i="1"/>
  <c r="V476" i="1"/>
  <c r="X476" i="1"/>
  <c r="Z476" i="1"/>
  <c r="V475" i="1"/>
  <c r="X475" i="1"/>
  <c r="Z475" i="1"/>
  <c r="V474" i="1"/>
  <c r="X474" i="1"/>
  <c r="Z474" i="1"/>
  <c r="V473" i="1"/>
  <c r="X473" i="1"/>
  <c r="Z473" i="1"/>
  <c r="V472" i="1"/>
  <c r="X472" i="1"/>
  <c r="Z472" i="1"/>
  <c r="V471" i="1"/>
  <c r="X471" i="1"/>
  <c r="Z471" i="1"/>
  <c r="V470" i="1"/>
  <c r="X470" i="1"/>
  <c r="Z470" i="1"/>
  <c r="V469" i="1"/>
  <c r="X469" i="1"/>
  <c r="Z469" i="1"/>
  <c r="V468" i="1"/>
  <c r="X468" i="1"/>
  <c r="Z468" i="1"/>
  <c r="V467" i="1"/>
  <c r="X467" i="1"/>
  <c r="Z467" i="1"/>
  <c r="V466" i="1"/>
  <c r="X466" i="1"/>
  <c r="Z466" i="1"/>
  <c r="V465" i="1"/>
  <c r="X465" i="1"/>
  <c r="Z465" i="1"/>
  <c r="V464" i="1"/>
  <c r="X464" i="1"/>
  <c r="Z464" i="1"/>
  <c r="V463" i="1"/>
  <c r="X463" i="1"/>
  <c r="Z463" i="1"/>
  <c r="V462" i="1"/>
  <c r="X462" i="1"/>
  <c r="Z462" i="1"/>
  <c r="V461" i="1"/>
  <c r="X461" i="1"/>
  <c r="Z461" i="1"/>
  <c r="V459" i="1"/>
  <c r="X459" i="1"/>
  <c r="Z459" i="1"/>
  <c r="V458" i="1"/>
  <c r="X458" i="1"/>
  <c r="Z458" i="1"/>
  <c r="V457" i="1"/>
  <c r="X457" i="1"/>
  <c r="Z457" i="1"/>
  <c r="V456" i="1"/>
  <c r="X456" i="1"/>
  <c r="Z456" i="1"/>
  <c r="V455" i="1"/>
  <c r="X455" i="1"/>
  <c r="Z455" i="1"/>
  <c r="V454" i="1"/>
  <c r="X454" i="1"/>
  <c r="Z454" i="1"/>
  <c r="V453" i="1"/>
  <c r="X453" i="1"/>
  <c r="Z453" i="1"/>
  <c r="V452" i="1"/>
  <c r="X452" i="1"/>
  <c r="Z452" i="1"/>
  <c r="V451" i="1"/>
  <c r="X451" i="1"/>
  <c r="Z451" i="1"/>
  <c r="V450" i="1"/>
  <c r="X450" i="1"/>
  <c r="Z450" i="1"/>
  <c r="V449" i="1"/>
  <c r="X449" i="1"/>
  <c r="Z449" i="1"/>
  <c r="V448" i="1"/>
  <c r="X448" i="1"/>
  <c r="Z448" i="1"/>
  <c r="V447" i="1"/>
  <c r="X447" i="1"/>
  <c r="Z447" i="1"/>
  <c r="V446" i="1"/>
  <c r="X446" i="1"/>
  <c r="Z446" i="1"/>
  <c r="V445" i="1"/>
  <c r="X445" i="1"/>
  <c r="Z445" i="1"/>
  <c r="V444" i="1"/>
  <c r="X444" i="1"/>
  <c r="Z444" i="1"/>
  <c r="V443" i="1"/>
  <c r="X443" i="1"/>
  <c r="Z443" i="1"/>
  <c r="V442" i="1"/>
  <c r="X442" i="1"/>
  <c r="Z442" i="1"/>
  <c r="V441" i="1"/>
  <c r="X441" i="1"/>
  <c r="Z441" i="1"/>
  <c r="V440" i="1"/>
  <c r="X440" i="1"/>
  <c r="Z440" i="1"/>
  <c r="V439" i="1"/>
  <c r="X439" i="1"/>
  <c r="Z439" i="1"/>
  <c r="V438" i="1"/>
  <c r="X438" i="1"/>
  <c r="Z438" i="1"/>
  <c r="V437" i="1"/>
  <c r="X437" i="1"/>
  <c r="Z437" i="1"/>
  <c r="V436" i="1"/>
  <c r="X436" i="1"/>
  <c r="Z436" i="1"/>
  <c r="V435" i="1"/>
  <c r="X435" i="1"/>
  <c r="Z435" i="1"/>
  <c r="V434" i="1"/>
  <c r="X434" i="1"/>
  <c r="Z434" i="1"/>
  <c r="V433" i="1"/>
  <c r="X433" i="1"/>
  <c r="Z433" i="1"/>
  <c r="V432" i="1"/>
  <c r="X432" i="1"/>
  <c r="Z432" i="1"/>
  <c r="V431" i="1"/>
  <c r="X431" i="1"/>
  <c r="Z431" i="1"/>
  <c r="V430" i="1"/>
  <c r="X430" i="1"/>
  <c r="Z430" i="1"/>
  <c r="V429" i="1"/>
  <c r="X429" i="1"/>
  <c r="Z429" i="1"/>
  <c r="X428" i="1"/>
  <c r="Z428" i="1"/>
  <c r="V428" i="1"/>
  <c r="V427" i="1"/>
  <c r="X427" i="1"/>
  <c r="Z427" i="1"/>
  <c r="V426" i="1"/>
  <c r="X426" i="1"/>
  <c r="Z426" i="1"/>
  <c r="V425" i="1"/>
  <c r="X425" i="1"/>
  <c r="Z425" i="1"/>
  <c r="V424" i="1"/>
  <c r="X424" i="1"/>
  <c r="Z424" i="1"/>
  <c r="V423" i="1"/>
  <c r="X423" i="1"/>
  <c r="Z423" i="1"/>
  <c r="V422" i="1"/>
  <c r="X422" i="1"/>
  <c r="Z422" i="1"/>
  <c r="V421" i="1"/>
  <c r="X421" i="1"/>
  <c r="Z421" i="1"/>
  <c r="X420" i="1"/>
  <c r="Z420" i="1"/>
  <c r="V420" i="1"/>
  <c r="V419" i="1"/>
  <c r="X419" i="1"/>
  <c r="Z419" i="1"/>
  <c r="V418" i="1"/>
  <c r="X418" i="1"/>
  <c r="Z418" i="1"/>
  <c r="V417" i="1"/>
  <c r="X417" i="1"/>
  <c r="Z417" i="1"/>
  <c r="V416" i="1"/>
  <c r="X416" i="1"/>
  <c r="Z416" i="1"/>
  <c r="V415" i="1"/>
  <c r="X415" i="1"/>
  <c r="Z415" i="1"/>
  <c r="V414" i="1"/>
  <c r="X414" i="1"/>
  <c r="Z414" i="1"/>
  <c r="X413" i="1"/>
  <c r="Z413" i="1"/>
  <c r="V413" i="1"/>
  <c r="X412" i="1"/>
  <c r="Z412" i="1"/>
  <c r="V412" i="1"/>
  <c r="V411" i="1"/>
  <c r="X411" i="1"/>
  <c r="Z411" i="1"/>
  <c r="V410" i="1"/>
  <c r="X410" i="1"/>
  <c r="Z410" i="1"/>
  <c r="V409" i="1"/>
  <c r="X409" i="1"/>
  <c r="Z409" i="1"/>
  <c r="Z408" i="1"/>
  <c r="V408" i="1"/>
  <c r="X408" i="1"/>
  <c r="V407" i="1"/>
  <c r="X407" i="1"/>
  <c r="Z407" i="1"/>
  <c r="V406" i="1"/>
  <c r="Z406" i="1"/>
  <c r="X406" i="1"/>
  <c r="X405" i="1"/>
  <c r="Z405" i="1"/>
  <c r="V405" i="1"/>
  <c r="V404" i="1"/>
  <c r="X404" i="1"/>
  <c r="Z404" i="1"/>
  <c r="V403" i="1"/>
  <c r="X403" i="1"/>
  <c r="Z403" i="1"/>
  <c r="V402" i="1"/>
  <c r="X402" i="1"/>
  <c r="Z402" i="1"/>
  <c r="V401" i="1"/>
  <c r="X401" i="1"/>
  <c r="Z401" i="1"/>
  <c r="V400" i="1"/>
  <c r="X400" i="1"/>
  <c r="Z400" i="1"/>
  <c r="V399" i="1"/>
  <c r="X399" i="1"/>
  <c r="Z399" i="1"/>
  <c r="V398" i="1"/>
  <c r="X398" i="1"/>
  <c r="Z398" i="1"/>
  <c r="V397" i="1"/>
  <c r="X397" i="1"/>
  <c r="Z397" i="1"/>
  <c r="V396" i="1"/>
  <c r="X396" i="1"/>
  <c r="Z396" i="1"/>
  <c r="X395" i="1"/>
  <c r="V395" i="1"/>
  <c r="Z395" i="1"/>
  <c r="V394" i="1"/>
  <c r="X394" i="1"/>
  <c r="Z394" i="1"/>
  <c r="V393" i="1"/>
  <c r="X393" i="1"/>
  <c r="Z393" i="1"/>
  <c r="V392" i="1"/>
  <c r="X392" i="1"/>
  <c r="Z392" i="1"/>
  <c r="V391" i="1"/>
  <c r="X391" i="1"/>
  <c r="Z391" i="1"/>
  <c r="V390" i="1"/>
  <c r="X390" i="1"/>
  <c r="Z390" i="1"/>
  <c r="X389" i="1"/>
  <c r="Z389" i="1"/>
  <c r="V389" i="1"/>
  <c r="V388" i="1"/>
  <c r="X388" i="1"/>
  <c r="Z388" i="1"/>
  <c r="V387" i="1"/>
  <c r="X387" i="1"/>
  <c r="Z387" i="1"/>
  <c r="V386" i="1"/>
  <c r="X386" i="1"/>
  <c r="Z386" i="1"/>
  <c r="V385" i="1"/>
  <c r="X385" i="1"/>
  <c r="Z385" i="1"/>
  <c r="V384" i="1"/>
  <c r="X384" i="1"/>
  <c r="Z384" i="1"/>
  <c r="Z383" i="1"/>
  <c r="V383" i="1"/>
  <c r="X383" i="1"/>
  <c r="X382" i="1"/>
  <c r="Z382" i="1"/>
  <c r="V382" i="1"/>
  <c r="V381" i="1"/>
  <c r="X381" i="1"/>
  <c r="Z381" i="1"/>
  <c r="V380" i="1"/>
  <c r="X380" i="1"/>
  <c r="Z380" i="1"/>
  <c r="V379" i="1"/>
  <c r="X379" i="1"/>
  <c r="Z379" i="1"/>
  <c r="V378" i="1"/>
  <c r="X378" i="1"/>
  <c r="Z378" i="1"/>
  <c r="V377" i="1"/>
  <c r="X377" i="1"/>
  <c r="Z377" i="1"/>
  <c r="V376" i="1"/>
  <c r="Z376" i="1"/>
  <c r="X376" i="1"/>
  <c r="Z375" i="1"/>
  <c r="V375" i="1"/>
  <c r="X375" i="1"/>
  <c r="X374" i="1"/>
  <c r="Z374" i="1"/>
  <c r="V374" i="1"/>
  <c r="V373" i="1"/>
  <c r="X373" i="1"/>
  <c r="Z373" i="1"/>
  <c r="V372" i="1"/>
  <c r="X372" i="1"/>
  <c r="Z372" i="1"/>
  <c r="V371" i="1"/>
  <c r="X371" i="1"/>
  <c r="Z371" i="1"/>
  <c r="V370" i="1"/>
  <c r="X370" i="1"/>
  <c r="Z370" i="1"/>
  <c r="V369" i="1"/>
  <c r="X369" i="1"/>
  <c r="Z369" i="1"/>
  <c r="V368" i="1"/>
  <c r="X368" i="1"/>
  <c r="Z368" i="1"/>
  <c r="V367" i="1"/>
  <c r="X367" i="1"/>
  <c r="Z367" i="1"/>
  <c r="V366" i="1"/>
  <c r="X366" i="1"/>
  <c r="Z366" i="1"/>
  <c r="V365" i="1"/>
  <c r="X365" i="1"/>
  <c r="Z365" i="1"/>
  <c r="V364" i="1"/>
  <c r="X364" i="1"/>
  <c r="Z364" i="1"/>
  <c r="Z363" i="1"/>
  <c r="V363" i="1"/>
  <c r="X363" i="1"/>
  <c r="V362" i="1"/>
  <c r="X362" i="1"/>
  <c r="Z362" i="1"/>
  <c r="X361" i="1"/>
  <c r="V361" i="1"/>
  <c r="Z361" i="1"/>
  <c r="V360" i="1"/>
  <c r="X360" i="1"/>
  <c r="Z360" i="1"/>
  <c r="V359" i="1"/>
  <c r="X359" i="1"/>
  <c r="Z359" i="1"/>
  <c r="V358" i="1"/>
  <c r="X358" i="1"/>
  <c r="Z358" i="1"/>
  <c r="V357" i="1"/>
  <c r="X357" i="1"/>
  <c r="Z357" i="1"/>
  <c r="V356" i="1"/>
  <c r="X356" i="1"/>
  <c r="Z356" i="1"/>
  <c r="V355" i="1"/>
  <c r="X355" i="1"/>
  <c r="Z355" i="1"/>
  <c r="V354" i="1"/>
  <c r="X354" i="1"/>
  <c r="Z354" i="1"/>
  <c r="V353" i="1"/>
  <c r="X353" i="1"/>
  <c r="Z353" i="1"/>
  <c r="V352" i="1"/>
  <c r="X352" i="1"/>
  <c r="Z352" i="1"/>
  <c r="V351" i="1"/>
  <c r="X351" i="1"/>
  <c r="Z351" i="1"/>
  <c r="V350" i="1"/>
  <c r="X350" i="1"/>
  <c r="Z350" i="1"/>
  <c r="V349" i="1"/>
  <c r="X349" i="1"/>
  <c r="Z349" i="1"/>
  <c r="V348" i="1"/>
  <c r="X348" i="1"/>
  <c r="Z348" i="1"/>
  <c r="V347" i="1"/>
  <c r="X347" i="1"/>
  <c r="Z347" i="1"/>
  <c r="V346" i="1"/>
  <c r="X346" i="1"/>
  <c r="Z346" i="1"/>
  <c r="V345" i="1"/>
  <c r="X345" i="1"/>
  <c r="Z345" i="1"/>
  <c r="V344" i="1"/>
  <c r="X344" i="1"/>
  <c r="Z344" i="1"/>
  <c r="V343" i="1"/>
  <c r="X343" i="1"/>
  <c r="Z343" i="1"/>
  <c r="X342" i="1"/>
  <c r="Z342" i="1"/>
  <c r="V342" i="1"/>
  <c r="V341" i="1"/>
  <c r="X341" i="1"/>
  <c r="Z341" i="1"/>
  <c r="V340" i="1"/>
  <c r="X340" i="1"/>
  <c r="Z340" i="1"/>
  <c r="V339" i="1"/>
  <c r="X339" i="1"/>
  <c r="Z339" i="1"/>
  <c r="X338" i="1"/>
  <c r="Z338" i="1"/>
  <c r="V338" i="1"/>
  <c r="V337" i="1"/>
  <c r="X337" i="1"/>
  <c r="Z337" i="1"/>
  <c r="V336" i="1"/>
  <c r="X336" i="1"/>
  <c r="Z336" i="1"/>
  <c r="V335" i="1"/>
  <c r="X335" i="1"/>
  <c r="Z335" i="1"/>
  <c r="V334" i="1"/>
  <c r="X334" i="1"/>
  <c r="Z334" i="1"/>
  <c r="X333" i="1"/>
  <c r="Z333" i="1"/>
  <c r="V333" i="1"/>
  <c r="V332" i="1"/>
  <c r="X332" i="1"/>
  <c r="Z332" i="1"/>
  <c r="X331" i="1"/>
  <c r="Z331" i="1"/>
  <c r="V331" i="1"/>
  <c r="V330" i="1"/>
  <c r="X330" i="1"/>
  <c r="Z330" i="1"/>
  <c r="X329" i="1"/>
  <c r="Z329" i="1"/>
  <c r="V329" i="1"/>
  <c r="V328" i="1"/>
  <c r="X328" i="1"/>
  <c r="Z328" i="1"/>
  <c r="V327" i="1"/>
  <c r="X327" i="1"/>
  <c r="Z327" i="1"/>
  <c r="V326" i="1"/>
  <c r="X326" i="1"/>
  <c r="Z326" i="1"/>
  <c r="V325" i="1"/>
  <c r="X325" i="1"/>
  <c r="Z325" i="1"/>
  <c r="X324" i="1"/>
  <c r="Z324" i="1"/>
  <c r="V324" i="1"/>
  <c r="V323" i="1"/>
  <c r="X323" i="1"/>
  <c r="Z323" i="1"/>
  <c r="V322" i="1"/>
  <c r="X322" i="1"/>
  <c r="Z322" i="1"/>
  <c r="Z321" i="1"/>
  <c r="V321" i="1"/>
  <c r="X321" i="1"/>
  <c r="V320" i="1"/>
  <c r="X320" i="1"/>
  <c r="Z320" i="1"/>
  <c r="V319" i="1"/>
  <c r="X319" i="1"/>
  <c r="Z319" i="1"/>
  <c r="V318" i="1"/>
  <c r="X318" i="1"/>
  <c r="Z318" i="1"/>
  <c r="V317" i="1"/>
  <c r="X317" i="1"/>
  <c r="Z317" i="1"/>
  <c r="V316" i="1"/>
  <c r="X316" i="1"/>
  <c r="Z316" i="1"/>
  <c r="V315" i="1"/>
  <c r="X315" i="1"/>
  <c r="Z315" i="1"/>
  <c r="V314" i="1"/>
  <c r="X314" i="1"/>
  <c r="Z314" i="1"/>
  <c r="V313" i="1"/>
  <c r="X313" i="1"/>
  <c r="Z313" i="1"/>
  <c r="V312" i="1"/>
  <c r="X312" i="1"/>
  <c r="Z312" i="1"/>
  <c r="V311" i="1"/>
  <c r="X311" i="1"/>
  <c r="Z311" i="1"/>
  <c r="V310" i="1"/>
  <c r="X310" i="1"/>
  <c r="Z310" i="1"/>
  <c r="V309" i="1"/>
  <c r="X309" i="1"/>
  <c r="Z309" i="1"/>
  <c r="V308" i="1"/>
  <c r="X308" i="1"/>
  <c r="Z308" i="1"/>
  <c r="V307" i="1"/>
  <c r="X307" i="1"/>
  <c r="Z307" i="1"/>
  <c r="V306" i="1"/>
  <c r="X306" i="1"/>
  <c r="Z306" i="1"/>
  <c r="V305" i="1"/>
  <c r="X305" i="1"/>
  <c r="Z305" i="1"/>
  <c r="V304" i="1"/>
  <c r="Z304" i="1"/>
  <c r="X304" i="1"/>
  <c r="V303" i="1"/>
  <c r="X303" i="1"/>
  <c r="Z303" i="1"/>
  <c r="V302" i="1"/>
  <c r="X302" i="1"/>
  <c r="Z302" i="1"/>
  <c r="V301" i="1"/>
  <c r="X301" i="1"/>
  <c r="Z301" i="1"/>
  <c r="V300" i="1"/>
  <c r="X300" i="1"/>
  <c r="Z300" i="1"/>
  <c r="V299" i="1"/>
  <c r="X299" i="1"/>
  <c r="Z299" i="1"/>
  <c r="Z298" i="1"/>
  <c r="V298" i="1"/>
  <c r="X298" i="1"/>
  <c r="V297" i="1"/>
  <c r="X297" i="1"/>
  <c r="Z297" i="1"/>
  <c r="X296" i="1"/>
  <c r="Z296" i="1"/>
  <c r="V296" i="1"/>
  <c r="V295" i="1"/>
  <c r="X295" i="1"/>
  <c r="Z295" i="1"/>
  <c r="Z294" i="1"/>
  <c r="V294" i="1"/>
  <c r="X294" i="1"/>
  <c r="V293" i="1"/>
  <c r="X293" i="1"/>
  <c r="Z293" i="1"/>
  <c r="V292" i="1"/>
  <c r="X292" i="1"/>
  <c r="Z292" i="1"/>
  <c r="V291" i="1"/>
  <c r="X291" i="1"/>
  <c r="Z291" i="1"/>
  <c r="V290" i="1"/>
  <c r="X290" i="1"/>
  <c r="Z290" i="1"/>
  <c r="V289" i="1"/>
  <c r="X289" i="1"/>
  <c r="Z289" i="1"/>
  <c r="V288" i="1"/>
  <c r="X288" i="1"/>
  <c r="Z288" i="1"/>
  <c r="V287" i="1"/>
  <c r="X287" i="1"/>
  <c r="Z287" i="1"/>
  <c r="Z286" i="1"/>
  <c r="V286" i="1"/>
  <c r="X286" i="1"/>
  <c r="V285" i="1"/>
  <c r="X285" i="1"/>
  <c r="Z285" i="1"/>
  <c r="V284" i="1"/>
  <c r="X284" i="1"/>
  <c r="Z284" i="1"/>
  <c r="V283" i="1"/>
  <c r="X283" i="1"/>
  <c r="Z283" i="1"/>
  <c r="V282" i="1"/>
  <c r="X282" i="1"/>
  <c r="Z282" i="1"/>
  <c r="V281" i="1"/>
  <c r="X281" i="1"/>
  <c r="Z281" i="1"/>
  <c r="Z280" i="1"/>
  <c r="V280" i="1"/>
  <c r="X280" i="1"/>
  <c r="V279" i="1"/>
  <c r="X279" i="1"/>
  <c r="Z279" i="1"/>
  <c r="V278" i="1"/>
  <c r="X278" i="1"/>
  <c r="Z278" i="1"/>
  <c r="V277" i="1"/>
  <c r="X277" i="1"/>
  <c r="Z277" i="1"/>
  <c r="Z276" i="1"/>
  <c r="V276" i="1"/>
  <c r="X276" i="1"/>
  <c r="V275" i="1"/>
  <c r="X275" i="1"/>
  <c r="Z275" i="1"/>
  <c r="X274" i="1"/>
  <c r="Z274" i="1"/>
  <c r="V274" i="1"/>
  <c r="V273" i="1"/>
  <c r="X273" i="1"/>
  <c r="Z273" i="1"/>
  <c r="V272" i="1"/>
  <c r="X272" i="1"/>
  <c r="Z272" i="1"/>
  <c r="X271" i="1"/>
  <c r="Z271" i="1"/>
  <c r="V271" i="1"/>
  <c r="V270" i="1"/>
  <c r="X270" i="1"/>
  <c r="Z270" i="1"/>
  <c r="X269" i="1"/>
  <c r="Z269" i="1"/>
  <c r="V269" i="1"/>
  <c r="V268" i="1"/>
  <c r="X268" i="1"/>
  <c r="Z268" i="1"/>
  <c r="V267" i="1"/>
  <c r="X267" i="1"/>
  <c r="Z267" i="1"/>
  <c r="V266" i="1"/>
  <c r="X266" i="1"/>
  <c r="Z266" i="1"/>
  <c r="V265" i="1"/>
  <c r="X265" i="1"/>
  <c r="Z265" i="1"/>
  <c r="Z264" i="1"/>
  <c r="V264" i="1"/>
  <c r="X264" i="1"/>
  <c r="V263" i="1"/>
  <c r="X263" i="1"/>
  <c r="Z263" i="1"/>
  <c r="X262" i="1"/>
  <c r="Z262" i="1"/>
  <c r="V262" i="1"/>
  <c r="V261" i="1"/>
  <c r="X261" i="1"/>
  <c r="Z261" i="1"/>
  <c r="V260" i="1"/>
  <c r="X260" i="1"/>
  <c r="Z260" i="1"/>
  <c r="X259" i="1"/>
  <c r="Z259" i="1"/>
  <c r="V259" i="1"/>
  <c r="V258" i="1"/>
  <c r="X258" i="1"/>
  <c r="Z258" i="1"/>
  <c r="V257" i="1"/>
  <c r="X257" i="1"/>
  <c r="Z257" i="1"/>
  <c r="V256" i="1"/>
  <c r="X256" i="1"/>
  <c r="Z256" i="1"/>
  <c r="V255" i="1"/>
  <c r="X255" i="1"/>
  <c r="Z255" i="1"/>
  <c r="V254" i="1"/>
  <c r="X254" i="1"/>
  <c r="Z254" i="1"/>
  <c r="V253" i="1"/>
  <c r="X253" i="1"/>
  <c r="Z253" i="1"/>
  <c r="V252" i="1"/>
  <c r="X252" i="1"/>
  <c r="Z252" i="1"/>
  <c r="V251" i="1"/>
  <c r="X251" i="1"/>
  <c r="Z251" i="1"/>
  <c r="V250" i="1"/>
  <c r="X250" i="1"/>
  <c r="Z250" i="1"/>
  <c r="V249" i="1"/>
  <c r="X249" i="1"/>
  <c r="Z249" i="1"/>
  <c r="V248" i="1"/>
  <c r="X248" i="1"/>
  <c r="Z248" i="1"/>
  <c r="V247" i="1"/>
  <c r="X247" i="1"/>
  <c r="Z247" i="1"/>
  <c r="V246" i="1"/>
  <c r="X246" i="1"/>
  <c r="Z246" i="1"/>
  <c r="V245" i="1"/>
  <c r="X245" i="1"/>
  <c r="Z245" i="1"/>
  <c r="V244" i="1"/>
  <c r="X244" i="1"/>
  <c r="Z244" i="1"/>
  <c r="V243" i="1"/>
  <c r="X243" i="1"/>
  <c r="Z243" i="1"/>
  <c r="V242" i="1"/>
  <c r="X242" i="1"/>
  <c r="Z242" i="1"/>
  <c r="X241" i="1"/>
  <c r="Z241" i="1"/>
  <c r="V241" i="1"/>
  <c r="V240" i="1"/>
  <c r="X240" i="1"/>
  <c r="Z240" i="1"/>
  <c r="V239" i="1"/>
  <c r="X239" i="1"/>
  <c r="Z239" i="1"/>
  <c r="Z238" i="1"/>
  <c r="V238" i="1"/>
  <c r="X238" i="1"/>
  <c r="V237" i="1"/>
  <c r="X237" i="1"/>
  <c r="Z237" i="1"/>
  <c r="V236" i="1"/>
  <c r="Z236" i="1"/>
  <c r="X236" i="1"/>
  <c r="Z235" i="1"/>
  <c r="V235" i="1"/>
  <c r="X235" i="1"/>
  <c r="X234" i="1"/>
  <c r="Z234" i="1"/>
  <c r="V234" i="1"/>
  <c r="X233" i="1"/>
  <c r="Z233" i="1"/>
  <c r="V233" i="1"/>
  <c r="V232" i="1"/>
  <c r="X232" i="1"/>
  <c r="Z232" i="1"/>
  <c r="V231" i="1"/>
  <c r="X231" i="1"/>
  <c r="Z231" i="1"/>
  <c r="V230" i="1"/>
  <c r="X230" i="1"/>
  <c r="Z230" i="1"/>
  <c r="V229" i="1"/>
  <c r="X229" i="1"/>
  <c r="Z229" i="1"/>
  <c r="V228" i="1"/>
  <c r="Z228" i="1"/>
  <c r="X228" i="1"/>
  <c r="V227" i="1"/>
  <c r="X227" i="1"/>
  <c r="Z227" i="1"/>
  <c r="V226" i="1"/>
  <c r="Z226" i="1"/>
  <c r="X226" i="1"/>
  <c r="X225" i="1"/>
  <c r="Z225" i="1"/>
  <c r="V225" i="1"/>
  <c r="Z224" i="1"/>
  <c r="V224" i="1"/>
  <c r="X224" i="1"/>
  <c r="V223" i="1"/>
  <c r="X223" i="1"/>
  <c r="Z223" i="1"/>
  <c r="V222" i="1"/>
  <c r="X222" i="1"/>
  <c r="Z222" i="1"/>
  <c r="X221" i="1"/>
  <c r="V221" i="1"/>
  <c r="Z221" i="1"/>
  <c r="X220" i="1"/>
  <c r="Z220" i="1"/>
  <c r="V220" i="1"/>
  <c r="V219" i="1"/>
  <c r="X219" i="1"/>
  <c r="Z219" i="1"/>
  <c r="V218" i="1"/>
  <c r="X218" i="1"/>
  <c r="Z218" i="1"/>
  <c r="Z217" i="1"/>
  <c r="V217" i="1"/>
  <c r="X217" i="1"/>
  <c r="Z216" i="1"/>
  <c r="V216" i="1"/>
  <c r="X216" i="1"/>
  <c r="Z215" i="1"/>
  <c r="V215" i="1"/>
  <c r="X215" i="1"/>
  <c r="V214" i="1"/>
  <c r="Z214" i="1"/>
  <c r="X214" i="1"/>
  <c r="V213" i="1"/>
  <c r="X213" i="1"/>
  <c r="Z213" i="1"/>
  <c r="V212" i="1"/>
  <c r="X212" i="1"/>
  <c r="Z212" i="1"/>
  <c r="V211" i="1"/>
  <c r="X211" i="1"/>
  <c r="Z211" i="1"/>
  <c r="V210" i="1"/>
  <c r="X210" i="1"/>
  <c r="Z210" i="1"/>
  <c r="V209" i="1"/>
  <c r="X209" i="1"/>
  <c r="Z209" i="1"/>
  <c r="V208" i="1"/>
  <c r="X208" i="1"/>
  <c r="Z208" i="1"/>
  <c r="X207" i="1"/>
  <c r="Z207" i="1"/>
  <c r="V207" i="1"/>
  <c r="V206" i="1"/>
  <c r="X206" i="1"/>
  <c r="Z206" i="1"/>
  <c r="V205" i="1"/>
  <c r="X205" i="1"/>
  <c r="Z205" i="1"/>
  <c r="V204" i="1"/>
  <c r="X204" i="1"/>
  <c r="Z204" i="1"/>
  <c r="V203" i="1"/>
  <c r="X203" i="1"/>
  <c r="Z203" i="1"/>
  <c r="V202" i="1"/>
  <c r="X202" i="1"/>
  <c r="Z202" i="1"/>
  <c r="V201" i="1"/>
  <c r="X201" i="1"/>
  <c r="Z201" i="1"/>
  <c r="V200" i="1"/>
  <c r="X200" i="1"/>
  <c r="Z200" i="1"/>
  <c r="V199" i="1"/>
  <c r="X199" i="1"/>
  <c r="Z199" i="1"/>
  <c r="V198" i="1"/>
  <c r="Z198" i="1"/>
  <c r="X198" i="1"/>
  <c r="V197" i="1"/>
  <c r="X197" i="1"/>
  <c r="Z197" i="1"/>
  <c r="V196" i="1"/>
  <c r="X196" i="1"/>
  <c r="Z196" i="1"/>
  <c r="V195" i="1"/>
  <c r="X195" i="1"/>
  <c r="Z195" i="1"/>
  <c r="V194" i="1"/>
  <c r="X194" i="1"/>
  <c r="Z194" i="1"/>
  <c r="V193" i="1"/>
  <c r="X193" i="1"/>
  <c r="Z193" i="1"/>
  <c r="V192" i="1"/>
  <c r="X192" i="1"/>
  <c r="Z192" i="1"/>
  <c r="Z191" i="1"/>
  <c r="V191" i="1"/>
  <c r="X191" i="1"/>
  <c r="V190" i="1"/>
  <c r="X190" i="1"/>
  <c r="Z190" i="1"/>
  <c r="V189" i="1"/>
  <c r="X189" i="1"/>
  <c r="Z189" i="1"/>
  <c r="V188" i="1"/>
  <c r="X188" i="1"/>
  <c r="Z188" i="1"/>
  <c r="X187" i="1"/>
  <c r="Z187" i="1"/>
  <c r="V187" i="1"/>
  <c r="X186" i="1"/>
  <c r="V186" i="1"/>
  <c r="Z186" i="1"/>
  <c r="V185" i="1"/>
  <c r="X185" i="1"/>
  <c r="Z185" i="1"/>
  <c r="V184" i="1"/>
  <c r="X184" i="1"/>
  <c r="Z184" i="1"/>
  <c r="V183" i="1"/>
  <c r="X183" i="1"/>
  <c r="Z183" i="1"/>
  <c r="V182" i="1"/>
  <c r="X182" i="1"/>
  <c r="Z182" i="1"/>
  <c r="V181" i="1"/>
  <c r="X181" i="1"/>
  <c r="Z181" i="1"/>
  <c r="V180" i="1"/>
  <c r="X180" i="1"/>
  <c r="Z180" i="1"/>
  <c r="V179" i="1"/>
  <c r="X179" i="1"/>
  <c r="Z179" i="1"/>
  <c r="V178" i="1"/>
  <c r="X178" i="1"/>
  <c r="Z178" i="1"/>
  <c r="V177" i="1"/>
  <c r="Z177" i="1"/>
  <c r="X177" i="1"/>
  <c r="V176" i="1"/>
  <c r="X176" i="1"/>
  <c r="Z176" i="1"/>
  <c r="V175" i="1"/>
  <c r="X175" i="1"/>
  <c r="Z175" i="1"/>
  <c r="V174" i="1"/>
  <c r="X174" i="1"/>
  <c r="Z174" i="1"/>
  <c r="V173" i="1"/>
  <c r="X173" i="1"/>
  <c r="Z173" i="1"/>
  <c r="V172" i="1"/>
  <c r="X172" i="1"/>
  <c r="Z172" i="1"/>
  <c r="V171" i="1"/>
  <c r="X171" i="1"/>
  <c r="Z171" i="1"/>
  <c r="V170" i="1"/>
  <c r="X170" i="1"/>
  <c r="Z170" i="1"/>
  <c r="V169" i="1"/>
  <c r="X169" i="1"/>
  <c r="Z169" i="1"/>
  <c r="V168" i="1"/>
  <c r="X168" i="1"/>
  <c r="Z168" i="1"/>
  <c r="V167" i="1"/>
  <c r="X167" i="1"/>
  <c r="Z167" i="1"/>
  <c r="T166" i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T408" i="1" s="1"/>
  <c r="T409" i="1" s="1"/>
  <c r="T410" i="1" s="1"/>
  <c r="T411" i="1" s="1"/>
  <c r="T412" i="1" s="1"/>
  <c r="T413" i="1" s="1"/>
  <c r="T414" i="1" s="1"/>
  <c r="T415" i="1" s="1"/>
  <c r="T416" i="1" s="1"/>
  <c r="T417" i="1" s="1"/>
  <c r="T418" i="1" s="1"/>
  <c r="T419" i="1" s="1"/>
  <c r="T420" i="1" s="1"/>
  <c r="T421" i="1" s="1"/>
  <c r="T422" i="1" s="1"/>
  <c r="T423" i="1" s="1"/>
  <c r="T424" i="1" s="1"/>
  <c r="T425" i="1" s="1"/>
  <c r="T426" i="1" s="1"/>
  <c r="T427" i="1" s="1"/>
  <c r="T428" i="1" s="1"/>
  <c r="T429" i="1" s="1"/>
  <c r="T430" i="1" s="1"/>
  <c r="T431" i="1" s="1"/>
  <c r="T432" i="1" s="1"/>
  <c r="T433" i="1" s="1"/>
  <c r="T434" i="1" s="1"/>
  <c r="T435" i="1" s="1"/>
  <c r="T436" i="1" s="1"/>
  <c r="T437" i="1" s="1"/>
  <c r="T438" i="1" s="1"/>
  <c r="T439" i="1" s="1"/>
  <c r="T440" i="1" s="1"/>
  <c r="T441" i="1" s="1"/>
  <c r="T442" i="1" s="1"/>
  <c r="T443" i="1" s="1"/>
  <c r="T444" i="1" s="1"/>
  <c r="T445" i="1" s="1"/>
  <c r="T446" i="1" s="1"/>
  <c r="T447" i="1" s="1"/>
  <c r="T448" i="1" s="1"/>
  <c r="T449" i="1" s="1"/>
  <c r="T450" i="1" s="1"/>
  <c r="T451" i="1" s="1"/>
  <c r="T452" i="1" s="1"/>
  <c r="T453" i="1" s="1"/>
  <c r="T454" i="1" s="1"/>
  <c r="T455" i="1" s="1"/>
  <c r="T456" i="1" s="1"/>
  <c r="T457" i="1" s="1"/>
  <c r="T458" i="1" s="1"/>
  <c r="T459" i="1" s="1"/>
  <c r="T460" i="1" s="1"/>
  <c r="T461" i="1" s="1"/>
  <c r="T462" i="1" s="1"/>
  <c r="T463" i="1" s="1"/>
  <c r="T464" i="1" s="1"/>
  <c r="T465" i="1" s="1"/>
  <c r="T466" i="1" s="1"/>
  <c r="T467" i="1" s="1"/>
  <c r="T468" i="1" s="1"/>
  <c r="T469" i="1" s="1"/>
  <c r="T470" i="1" s="1"/>
  <c r="T471" i="1" s="1"/>
  <c r="T472" i="1" s="1"/>
  <c r="T473" i="1" s="1"/>
  <c r="T474" i="1" s="1"/>
  <c r="T475" i="1" s="1"/>
  <c r="T476" i="1" s="1"/>
  <c r="T477" i="1" s="1"/>
  <c r="T478" i="1" s="1"/>
  <c r="T479" i="1" s="1"/>
  <c r="T480" i="1" s="1"/>
  <c r="T481" i="1" s="1"/>
  <c r="T482" i="1" s="1"/>
  <c r="T483" i="1" s="1"/>
  <c r="T484" i="1" s="1"/>
  <c r="T485" i="1" s="1"/>
  <c r="T486" i="1" s="1"/>
  <c r="T487" i="1" s="1"/>
  <c r="T488" i="1" s="1"/>
  <c r="T489" i="1" s="1"/>
  <c r="T490" i="1" s="1"/>
  <c r="T491" i="1" s="1"/>
  <c r="T492" i="1" s="1"/>
  <c r="T493" i="1" s="1"/>
  <c r="T494" i="1" s="1"/>
  <c r="T495" i="1" s="1"/>
  <c r="T496" i="1" s="1"/>
  <c r="T497" i="1" s="1"/>
  <c r="T498" i="1" s="1"/>
  <c r="T499" i="1" s="1"/>
  <c r="T500" i="1" s="1"/>
  <c r="T501" i="1" s="1"/>
  <c r="T502" i="1" s="1"/>
  <c r="T503" i="1" s="1"/>
  <c r="T504" i="1" s="1"/>
  <c r="T505" i="1" s="1"/>
  <c r="T506" i="1" s="1"/>
  <c r="T507" i="1" s="1"/>
  <c r="T508" i="1" s="1"/>
  <c r="T509" i="1" s="1"/>
  <c r="T510" i="1" s="1"/>
  <c r="T511" i="1" s="1"/>
  <c r="T512" i="1" s="1"/>
  <c r="T513" i="1" s="1"/>
  <c r="T514" i="1" s="1"/>
  <c r="T515" i="1" s="1"/>
  <c r="T516" i="1" s="1"/>
  <c r="T517" i="1" s="1"/>
  <c r="T518" i="1" s="1"/>
  <c r="T519" i="1" s="1"/>
  <c r="T520" i="1" s="1"/>
  <c r="T521" i="1" s="1"/>
  <c r="T522" i="1" s="1"/>
  <c r="T523" i="1" s="1"/>
  <c r="T524" i="1" s="1"/>
  <c r="T525" i="1" s="1"/>
  <c r="T526" i="1" s="1"/>
  <c r="T527" i="1" s="1"/>
  <c r="T528" i="1" s="1"/>
  <c r="T529" i="1" s="1"/>
  <c r="T530" i="1" s="1"/>
  <c r="T531" i="1" s="1"/>
  <c r="T532" i="1" s="1"/>
  <c r="T533" i="1" s="1"/>
  <c r="T534" i="1" s="1"/>
  <c r="T535" i="1" s="1"/>
  <c r="T536" i="1" s="1"/>
  <c r="T537" i="1" s="1"/>
  <c r="T538" i="1" s="1"/>
  <c r="T539" i="1" s="1"/>
  <c r="T540" i="1" s="1"/>
  <c r="T541" i="1" s="1"/>
  <c r="T542" i="1" s="1"/>
  <c r="T543" i="1" s="1"/>
  <c r="T544" i="1" s="1"/>
  <c r="T545" i="1" s="1"/>
  <c r="T546" i="1" s="1"/>
  <c r="T547" i="1" s="1"/>
  <c r="T548" i="1" s="1"/>
  <c r="T549" i="1" s="1"/>
  <c r="T550" i="1" s="1"/>
  <c r="T551" i="1" s="1"/>
  <c r="T552" i="1" s="1"/>
  <c r="T553" i="1" s="1"/>
  <c r="T554" i="1" s="1"/>
  <c r="T555" i="1" s="1"/>
  <c r="T556" i="1" s="1"/>
  <c r="T557" i="1" s="1"/>
  <c r="T558" i="1" s="1"/>
  <c r="T559" i="1" s="1"/>
  <c r="T560" i="1" s="1"/>
  <c r="T561" i="1" s="1"/>
  <c r="T562" i="1" s="1"/>
  <c r="T563" i="1" s="1"/>
  <c r="T564" i="1" s="1"/>
  <c r="T565" i="1" s="1"/>
  <c r="T566" i="1" s="1"/>
  <c r="T567" i="1" s="1"/>
  <c r="T568" i="1" s="1"/>
  <c r="T569" i="1" s="1"/>
  <c r="T570" i="1" s="1"/>
  <c r="T571" i="1" s="1"/>
  <c r="T572" i="1" s="1"/>
  <c r="T573" i="1" s="1"/>
  <c r="T574" i="1" s="1"/>
  <c r="T575" i="1" s="1"/>
  <c r="T576" i="1" s="1"/>
  <c r="T577" i="1" s="1"/>
  <c r="T578" i="1" s="1"/>
  <c r="T579" i="1" s="1"/>
  <c r="T580" i="1" s="1"/>
  <c r="T581" i="1" s="1"/>
  <c r="T582" i="1" s="1"/>
  <c r="T583" i="1" s="1"/>
  <c r="T584" i="1" s="1"/>
  <c r="T585" i="1" s="1"/>
  <c r="T586" i="1" s="1"/>
  <c r="T587" i="1" s="1"/>
  <c r="T588" i="1" s="1"/>
  <c r="T589" i="1" s="1"/>
  <c r="T590" i="1" s="1"/>
  <c r="T591" i="1" s="1"/>
  <c r="T592" i="1" s="1"/>
  <c r="T593" i="1" s="1"/>
  <c r="T594" i="1" s="1"/>
  <c r="T595" i="1" s="1"/>
  <c r="T596" i="1" s="1"/>
  <c r="T597" i="1" s="1"/>
  <c r="T598" i="1" s="1"/>
  <c r="T599" i="1" s="1"/>
  <c r="T600" i="1" s="1"/>
  <c r="T601" i="1" s="1"/>
  <c r="T602" i="1" s="1"/>
  <c r="T603" i="1" s="1"/>
  <c r="T604" i="1" s="1"/>
  <c r="T605" i="1" s="1"/>
  <c r="T606" i="1" s="1"/>
  <c r="T607" i="1" s="1"/>
  <c r="T608" i="1" s="1"/>
  <c r="T609" i="1" s="1"/>
  <c r="T610" i="1" s="1"/>
  <c r="T611" i="1" s="1"/>
  <c r="T612" i="1" s="1"/>
  <c r="T613" i="1" s="1"/>
  <c r="T614" i="1" s="1"/>
  <c r="T615" i="1" s="1"/>
  <c r="T616" i="1" s="1"/>
  <c r="T617" i="1" s="1"/>
  <c r="T618" i="1" s="1"/>
  <c r="T619" i="1" s="1"/>
  <c r="T620" i="1" s="1"/>
  <c r="T621" i="1" s="1"/>
  <c r="T622" i="1" s="1"/>
  <c r="T623" i="1" s="1"/>
  <c r="T624" i="1" s="1"/>
  <c r="T625" i="1" s="1"/>
  <c r="T626" i="1" s="1"/>
  <c r="T627" i="1" s="1"/>
  <c r="T628" i="1" s="1"/>
  <c r="T629" i="1" s="1"/>
  <c r="T630" i="1" s="1"/>
  <c r="T631" i="1" s="1"/>
  <c r="T632" i="1" s="1"/>
  <c r="T633" i="1" s="1"/>
  <c r="T634" i="1" s="1"/>
  <c r="T635" i="1" s="1"/>
  <c r="T636" i="1" s="1"/>
  <c r="T637" i="1" s="1"/>
  <c r="T638" i="1" s="1"/>
  <c r="T639" i="1" s="1"/>
  <c r="T640" i="1" s="1"/>
  <c r="T641" i="1" s="1"/>
  <c r="T642" i="1" s="1"/>
  <c r="T643" i="1" s="1"/>
  <c r="T644" i="1" s="1"/>
  <c r="T645" i="1" s="1"/>
  <c r="T646" i="1" s="1"/>
  <c r="T647" i="1" s="1"/>
  <c r="T648" i="1" s="1"/>
  <c r="T649" i="1" s="1"/>
  <c r="T650" i="1" s="1"/>
  <c r="T651" i="1" s="1"/>
  <c r="T652" i="1" s="1"/>
  <c r="T653" i="1" s="1"/>
  <c r="T654" i="1" s="1"/>
  <c r="T655" i="1" s="1"/>
  <c r="T656" i="1" s="1"/>
  <c r="T657" i="1" s="1"/>
  <c r="T658" i="1" s="1"/>
  <c r="T659" i="1" s="1"/>
  <c r="T660" i="1" s="1"/>
  <c r="T661" i="1" s="1"/>
  <c r="T662" i="1" s="1"/>
  <c r="T663" i="1" s="1"/>
  <c r="T664" i="1" s="1"/>
  <c r="T665" i="1" s="1"/>
  <c r="T666" i="1" s="1"/>
  <c r="T667" i="1" s="1"/>
  <c r="T668" i="1" s="1"/>
  <c r="T669" i="1" s="1"/>
  <c r="T670" i="1" s="1"/>
  <c r="T671" i="1" s="1"/>
  <c r="T672" i="1" s="1"/>
  <c r="T673" i="1" s="1"/>
  <c r="T674" i="1" s="1"/>
  <c r="T675" i="1" s="1"/>
  <c r="T676" i="1" s="1"/>
  <c r="T677" i="1" s="1"/>
  <c r="T678" i="1" s="1"/>
  <c r="T679" i="1" s="1"/>
  <c r="T680" i="1" s="1"/>
  <c r="T681" i="1" s="1"/>
  <c r="T682" i="1" s="1"/>
  <c r="T683" i="1" s="1"/>
  <c r="T684" i="1" s="1"/>
  <c r="T685" i="1" s="1"/>
  <c r="T686" i="1" s="1"/>
  <c r="T687" i="1" s="1"/>
  <c r="T688" i="1" s="1"/>
  <c r="T689" i="1" s="1"/>
  <c r="T690" i="1" s="1"/>
  <c r="T691" i="1" s="1"/>
  <c r="T692" i="1" s="1"/>
  <c r="T693" i="1" s="1"/>
  <c r="T694" i="1" s="1"/>
  <c r="T695" i="1" s="1"/>
  <c r="T696" i="1" s="1"/>
  <c r="T697" i="1" s="1"/>
  <c r="T698" i="1" s="1"/>
  <c r="T699" i="1" s="1"/>
  <c r="T700" i="1" s="1"/>
  <c r="T701" i="1" s="1"/>
  <c r="T702" i="1" s="1"/>
  <c r="T703" i="1" s="1"/>
  <c r="T704" i="1" s="1"/>
  <c r="T705" i="1" s="1"/>
  <c r="T706" i="1" s="1"/>
  <c r="T707" i="1" s="1"/>
  <c r="T708" i="1" s="1"/>
  <c r="T709" i="1" s="1"/>
  <c r="T710" i="1" s="1"/>
  <c r="T711" i="1" s="1"/>
  <c r="T712" i="1" s="1"/>
  <c r="T713" i="1" s="1"/>
  <c r="T714" i="1" s="1"/>
  <c r="T715" i="1" s="1"/>
  <c r="T716" i="1" s="1"/>
  <c r="T717" i="1" s="1"/>
  <c r="T718" i="1" s="1"/>
  <c r="T719" i="1" s="1"/>
  <c r="T720" i="1" s="1"/>
  <c r="T721" i="1" s="1"/>
  <c r="T722" i="1" s="1"/>
  <c r="T723" i="1" s="1"/>
  <c r="T724" i="1" s="1"/>
  <c r="T725" i="1" s="1"/>
  <c r="T726" i="1" s="1"/>
  <c r="T727" i="1" s="1"/>
  <c r="T728" i="1" s="1"/>
  <c r="T729" i="1" s="1"/>
  <c r="T730" i="1" s="1"/>
  <c r="T731" i="1" s="1"/>
  <c r="T732" i="1" s="1"/>
  <c r="T733" i="1" s="1"/>
  <c r="T734" i="1" s="1"/>
  <c r="T735" i="1" s="1"/>
  <c r="T736" i="1" s="1"/>
  <c r="T737" i="1" s="1"/>
  <c r="T738" i="1" s="1"/>
  <c r="T739" i="1" s="1"/>
  <c r="T740" i="1" s="1"/>
  <c r="T741" i="1" s="1"/>
  <c r="T742" i="1" s="1"/>
  <c r="T743" i="1" s="1"/>
  <c r="T744" i="1" s="1"/>
  <c r="T745" i="1" s="1"/>
  <c r="T746" i="1" s="1"/>
  <c r="T747" i="1" s="1"/>
  <c r="T748" i="1" s="1"/>
  <c r="T749" i="1" s="1"/>
  <c r="T750" i="1" s="1"/>
  <c r="T751" i="1" s="1"/>
  <c r="T752" i="1" s="1"/>
  <c r="T753" i="1" s="1"/>
  <c r="T754" i="1" s="1"/>
  <c r="T755" i="1" s="1"/>
  <c r="T756" i="1" s="1"/>
  <c r="T757" i="1" s="1"/>
  <c r="T758" i="1" s="1"/>
  <c r="T759" i="1" s="1"/>
  <c r="T760" i="1" s="1"/>
  <c r="T761" i="1" s="1"/>
  <c r="T762" i="1" s="1"/>
  <c r="T763" i="1" s="1"/>
  <c r="T764" i="1" s="1"/>
  <c r="T765" i="1" s="1"/>
  <c r="T766" i="1" s="1"/>
  <c r="T767" i="1" s="1"/>
  <c r="T768" i="1" s="1"/>
  <c r="T769" i="1" s="1"/>
  <c r="T770" i="1" s="1"/>
  <c r="T771" i="1" s="1"/>
  <c r="T772" i="1" s="1"/>
  <c r="T773" i="1" s="1"/>
  <c r="T774" i="1" s="1"/>
  <c r="T775" i="1" s="1"/>
  <c r="T776" i="1" s="1"/>
  <c r="T777" i="1" s="1"/>
  <c r="T778" i="1" s="1"/>
  <c r="T779" i="1" s="1"/>
  <c r="T780" i="1" s="1"/>
  <c r="T781" i="1" s="1"/>
  <c r="T782" i="1" s="1"/>
  <c r="T783" i="1" s="1"/>
  <c r="T784" i="1" s="1"/>
  <c r="T785" i="1" s="1"/>
  <c r="T786" i="1" s="1"/>
  <c r="T787" i="1" s="1"/>
  <c r="T788" i="1" s="1"/>
  <c r="T789" i="1" s="1"/>
  <c r="T790" i="1" s="1"/>
  <c r="T791" i="1" s="1"/>
  <c r="T792" i="1" s="1"/>
  <c r="T793" i="1" s="1"/>
  <c r="T794" i="1" s="1"/>
  <c r="T795" i="1" s="1"/>
  <c r="T796" i="1" s="1"/>
  <c r="T797" i="1" s="1"/>
  <c r="T798" i="1" s="1"/>
  <c r="T799" i="1" s="1"/>
  <c r="T800" i="1" s="1"/>
  <c r="T801" i="1" s="1"/>
  <c r="T802" i="1" s="1"/>
  <c r="T803" i="1" s="1"/>
  <c r="T804" i="1" s="1"/>
  <c r="T805" i="1" s="1"/>
  <c r="T806" i="1" s="1"/>
  <c r="T807" i="1" s="1"/>
  <c r="T808" i="1" s="1"/>
  <c r="T809" i="1" s="1"/>
  <c r="T810" i="1" s="1"/>
  <c r="T811" i="1" s="1"/>
  <c r="T812" i="1" s="1"/>
  <c r="T813" i="1" s="1"/>
  <c r="T814" i="1" s="1"/>
  <c r="T815" i="1" s="1"/>
  <c r="T816" i="1" s="1"/>
  <c r="T817" i="1" s="1"/>
  <c r="T818" i="1" s="1"/>
  <c r="T819" i="1" s="1"/>
  <c r="T820" i="1" s="1"/>
  <c r="T821" i="1" s="1"/>
  <c r="T822" i="1" s="1"/>
  <c r="T823" i="1" s="1"/>
  <c r="T824" i="1" s="1"/>
  <c r="T825" i="1" s="1"/>
  <c r="T826" i="1" s="1"/>
  <c r="T827" i="1" s="1"/>
  <c r="T828" i="1" s="1"/>
  <c r="T829" i="1" s="1"/>
  <c r="T830" i="1" s="1"/>
  <c r="T831" i="1" s="1"/>
  <c r="T832" i="1" s="1"/>
  <c r="T833" i="1" s="1"/>
  <c r="T834" i="1" s="1"/>
  <c r="T835" i="1" s="1"/>
  <c r="T836" i="1" s="1"/>
  <c r="T837" i="1" s="1"/>
  <c r="T838" i="1" s="1"/>
  <c r="T839" i="1" s="1"/>
  <c r="T840" i="1" s="1"/>
  <c r="T841" i="1" s="1"/>
  <c r="T842" i="1" s="1"/>
  <c r="T843" i="1" s="1"/>
  <c r="T844" i="1" s="1"/>
  <c r="T845" i="1" s="1"/>
  <c r="T846" i="1" s="1"/>
  <c r="T847" i="1" s="1"/>
  <c r="T848" i="1" s="1"/>
  <c r="T849" i="1" s="1"/>
  <c r="T850" i="1" s="1"/>
  <c r="T851" i="1" s="1"/>
  <c r="T852" i="1" s="1"/>
  <c r="T853" i="1" s="1"/>
  <c r="T854" i="1" s="1"/>
  <c r="T855" i="1" s="1"/>
  <c r="T856" i="1" s="1"/>
  <c r="T857" i="1" s="1"/>
  <c r="T858" i="1" s="1"/>
  <c r="T859" i="1" s="1"/>
  <c r="T860" i="1" s="1"/>
  <c r="T861" i="1" s="1"/>
  <c r="T862" i="1" s="1"/>
  <c r="T863" i="1" s="1"/>
  <c r="T864" i="1" s="1"/>
  <c r="T865" i="1" s="1"/>
  <c r="T866" i="1" s="1"/>
  <c r="T867" i="1" s="1"/>
  <c r="T868" i="1" s="1"/>
  <c r="T869" i="1" s="1"/>
  <c r="T870" i="1" s="1"/>
  <c r="T871" i="1" s="1"/>
  <c r="T872" i="1" s="1"/>
  <c r="T873" i="1" s="1"/>
  <c r="T874" i="1" s="1"/>
  <c r="T875" i="1" s="1"/>
  <c r="T876" i="1" s="1"/>
  <c r="T877" i="1" s="1"/>
  <c r="T878" i="1" s="1"/>
  <c r="T879" i="1" s="1"/>
  <c r="T880" i="1" s="1"/>
  <c r="T881" i="1" s="1"/>
  <c r="T882" i="1" s="1"/>
  <c r="T883" i="1" s="1"/>
  <c r="T884" i="1" s="1"/>
  <c r="T885" i="1" s="1"/>
  <c r="T886" i="1" s="1"/>
  <c r="T887" i="1" s="1"/>
  <c r="T888" i="1" s="1"/>
  <c r="T889" i="1" s="1"/>
  <c r="T890" i="1" s="1"/>
  <c r="T891" i="1" s="1"/>
  <c r="T892" i="1" s="1"/>
  <c r="T893" i="1" s="1"/>
  <c r="T894" i="1" s="1"/>
  <c r="T895" i="1" s="1"/>
  <c r="T896" i="1" s="1"/>
  <c r="T897" i="1" s="1"/>
  <c r="T898" i="1" s="1"/>
  <c r="T899" i="1" s="1"/>
  <c r="T900" i="1" s="1"/>
  <c r="T901" i="1" s="1"/>
  <c r="T902" i="1" s="1"/>
  <c r="T903" i="1" s="1"/>
  <c r="T904" i="1" s="1"/>
  <c r="T905" i="1" s="1"/>
  <c r="T906" i="1" s="1"/>
  <c r="T907" i="1" s="1"/>
  <c r="T908" i="1" s="1"/>
  <c r="T909" i="1" s="1"/>
  <c r="T910" i="1" s="1"/>
  <c r="T911" i="1" s="1"/>
  <c r="T912" i="1" s="1"/>
  <c r="T913" i="1" s="1"/>
  <c r="T914" i="1" s="1"/>
  <c r="T915" i="1" s="1"/>
  <c r="T916" i="1" s="1"/>
  <c r="T917" i="1" s="1"/>
  <c r="T918" i="1" s="1"/>
  <c r="T919" i="1" s="1"/>
  <c r="T920" i="1" s="1"/>
  <c r="T921" i="1" s="1"/>
  <c r="T922" i="1" s="1"/>
  <c r="T923" i="1" s="1"/>
  <c r="T924" i="1" s="1"/>
  <c r="T925" i="1" s="1"/>
  <c r="T926" i="1" s="1"/>
  <c r="T927" i="1" s="1"/>
  <c r="T928" i="1" s="1"/>
  <c r="T929" i="1" s="1"/>
  <c r="T930" i="1" s="1"/>
  <c r="T931" i="1" s="1"/>
  <c r="T932" i="1" s="1"/>
  <c r="T933" i="1" s="1"/>
  <c r="T934" i="1" s="1"/>
  <c r="T935" i="1" s="1"/>
  <c r="T936" i="1" s="1"/>
  <c r="T937" i="1" s="1"/>
  <c r="T938" i="1" s="1"/>
  <c r="T939" i="1" s="1"/>
  <c r="T940" i="1" s="1"/>
  <c r="T941" i="1" s="1"/>
  <c r="T942" i="1" s="1"/>
  <c r="T943" i="1" s="1"/>
  <c r="T944" i="1" s="1"/>
  <c r="T945" i="1" s="1"/>
  <c r="T946" i="1" s="1"/>
  <c r="T947" i="1" s="1"/>
  <c r="T948" i="1" s="1"/>
  <c r="T949" i="1" s="1"/>
  <c r="T950" i="1" s="1"/>
  <c r="T951" i="1" s="1"/>
  <c r="T952" i="1" s="1"/>
  <c r="T953" i="1" s="1"/>
  <c r="T954" i="1" s="1"/>
  <c r="T955" i="1" s="1"/>
  <c r="T956" i="1" s="1"/>
  <c r="T957" i="1" s="1"/>
  <c r="T958" i="1" s="1"/>
  <c r="T959" i="1" s="1"/>
  <c r="T960" i="1" s="1"/>
  <c r="T961" i="1" s="1"/>
  <c r="T962" i="1" s="1"/>
  <c r="T963" i="1" s="1"/>
  <c r="T964" i="1" s="1"/>
  <c r="T965" i="1" s="1"/>
  <c r="T966" i="1" s="1"/>
  <c r="T967" i="1" s="1"/>
  <c r="T968" i="1" s="1"/>
  <c r="T969" i="1" s="1"/>
  <c r="T970" i="1" s="1"/>
  <c r="T971" i="1" s="1"/>
  <c r="T972" i="1" s="1"/>
  <c r="T973" i="1" s="1"/>
  <c r="T974" i="1" s="1"/>
  <c r="T975" i="1" s="1"/>
  <c r="T976" i="1" s="1"/>
  <c r="T977" i="1" s="1"/>
  <c r="T978" i="1" s="1"/>
  <c r="T979" i="1" s="1"/>
  <c r="T980" i="1" s="1"/>
  <c r="T981" i="1" s="1"/>
  <c r="T982" i="1" s="1"/>
  <c r="T983" i="1" s="1"/>
  <c r="T984" i="1" s="1"/>
  <c r="T985" i="1" s="1"/>
  <c r="T986" i="1" s="1"/>
  <c r="T987" i="1" s="1"/>
  <c r="T988" i="1" s="1"/>
  <c r="T989" i="1" s="1"/>
  <c r="T990" i="1" s="1"/>
  <c r="T991" i="1" s="1"/>
  <c r="T992" i="1" s="1"/>
  <c r="T993" i="1" s="1"/>
  <c r="T994" i="1" s="1"/>
  <c r="T995" i="1" s="1"/>
  <c r="T996" i="1" s="1"/>
  <c r="T997" i="1" s="1"/>
  <c r="T998" i="1" s="1"/>
  <c r="T999" i="1" s="1"/>
  <c r="T1000" i="1" s="1"/>
  <c r="T1001" i="1" s="1"/>
  <c r="T1002" i="1" s="1"/>
  <c r="T1003" i="1" s="1"/>
  <c r="T1004" i="1" s="1"/>
  <c r="T1005" i="1" s="1"/>
  <c r="T1006" i="1" s="1"/>
  <c r="T1007" i="1" s="1"/>
  <c r="T1008" i="1" s="1"/>
  <c r="T1009" i="1" s="1"/>
  <c r="T1010" i="1" s="1"/>
  <c r="T1011" i="1" s="1"/>
  <c r="T1012" i="1" s="1"/>
  <c r="T1013" i="1" s="1"/>
  <c r="T1014" i="1" s="1"/>
  <c r="T1015" i="1" s="1"/>
  <c r="T1016" i="1" s="1"/>
  <c r="T1017" i="1" s="1"/>
  <c r="T1018" i="1" s="1"/>
  <c r="T1019" i="1" s="1"/>
  <c r="T1020" i="1" s="1"/>
  <c r="T1021" i="1" s="1"/>
  <c r="T1022" i="1" s="1"/>
  <c r="T1023" i="1" s="1"/>
  <c r="T1024" i="1" s="1"/>
  <c r="T1025" i="1" s="1"/>
  <c r="T1026" i="1" s="1"/>
  <c r="T1027" i="1" s="1"/>
  <c r="T1028" i="1" s="1"/>
  <c r="T1029" i="1" s="1"/>
  <c r="T1030" i="1" s="1"/>
  <c r="T1031" i="1" s="1"/>
  <c r="T1032" i="1" s="1"/>
  <c r="T1033" i="1" s="1"/>
  <c r="T1034" i="1" s="1"/>
  <c r="T1035" i="1" s="1"/>
  <c r="T1036" i="1" s="1"/>
  <c r="T1037" i="1" s="1"/>
  <c r="T1038" i="1" s="1"/>
  <c r="T1039" i="1" s="1"/>
  <c r="T1040" i="1" s="1"/>
  <c r="T1041" i="1" s="1"/>
  <c r="T1042" i="1" s="1"/>
  <c r="T1043" i="1" s="1"/>
  <c r="T1044" i="1" s="1"/>
  <c r="T1045" i="1" s="1"/>
  <c r="T1046" i="1" s="1"/>
  <c r="T1047" i="1" s="1"/>
  <c r="T1048" i="1" s="1"/>
  <c r="T1049" i="1" s="1"/>
  <c r="T1050" i="1" s="1"/>
  <c r="T1051" i="1" s="1"/>
  <c r="T1052" i="1" s="1"/>
  <c r="T1053" i="1" s="1"/>
  <c r="T1054" i="1" s="1"/>
  <c r="T1055" i="1" s="1"/>
  <c r="T1056" i="1" s="1"/>
  <c r="T1057" i="1" s="1"/>
  <c r="T1058" i="1" s="1"/>
  <c r="T1059" i="1" s="1"/>
  <c r="T1060" i="1" s="1"/>
  <c r="T1061" i="1" s="1"/>
  <c r="T1062" i="1" s="1"/>
  <c r="T1063" i="1" s="1"/>
  <c r="T1064" i="1" s="1"/>
  <c r="T1065" i="1" s="1"/>
  <c r="T1066" i="1" s="1"/>
  <c r="T1067" i="1" s="1"/>
  <c r="T1068" i="1" s="1"/>
  <c r="T1069" i="1" s="1"/>
  <c r="T1070" i="1" s="1"/>
  <c r="T1071" i="1" s="1"/>
  <c r="T1072" i="1" s="1"/>
  <c r="T1073" i="1" s="1"/>
  <c r="T1074" i="1" s="1"/>
  <c r="T1075" i="1" s="1"/>
  <c r="T1076" i="1" s="1"/>
  <c r="T1077" i="1" s="1"/>
  <c r="T1078" i="1" s="1"/>
  <c r="T1079" i="1" s="1"/>
  <c r="T1080" i="1" s="1"/>
  <c r="T1081" i="1" s="1"/>
  <c r="T1082" i="1" s="1"/>
  <c r="T1083" i="1" s="1"/>
  <c r="T1084" i="1" s="1"/>
  <c r="T1085" i="1" s="1"/>
  <c r="T1086" i="1" s="1"/>
  <c r="T1087" i="1" s="1"/>
  <c r="T1088" i="1" s="1"/>
  <c r="T1089" i="1" s="1"/>
  <c r="T1090" i="1" s="1"/>
  <c r="T1091" i="1" s="1"/>
  <c r="T1092" i="1" s="1"/>
  <c r="T1093" i="1" s="1"/>
  <c r="T1094" i="1" s="1"/>
  <c r="T1095" i="1" s="1"/>
  <c r="T1096" i="1" s="1"/>
  <c r="T1097" i="1" s="1"/>
  <c r="T1098" i="1" s="1"/>
  <c r="T1099" i="1" s="1"/>
  <c r="T1100" i="1" s="1"/>
  <c r="T1101" i="1" s="1"/>
  <c r="T1102" i="1" s="1"/>
  <c r="T1103" i="1" s="1"/>
  <c r="T1104" i="1" s="1"/>
  <c r="T1105" i="1" s="1"/>
  <c r="T1106" i="1" s="1"/>
  <c r="T1107" i="1" s="1"/>
  <c r="T1108" i="1" s="1"/>
  <c r="T1109" i="1" s="1"/>
  <c r="T1110" i="1" s="1"/>
  <c r="T1111" i="1" s="1"/>
  <c r="T1112" i="1" s="1"/>
  <c r="T1113" i="1" s="1"/>
  <c r="T1114" i="1" s="1"/>
  <c r="T1115" i="1" s="1"/>
  <c r="T1116" i="1" s="1"/>
  <c r="T1117" i="1" s="1"/>
  <c r="T1118" i="1" s="1"/>
  <c r="T1119" i="1" s="1"/>
  <c r="T1120" i="1" s="1"/>
  <c r="T1121" i="1" s="1"/>
  <c r="T1122" i="1" s="1"/>
  <c r="T1123" i="1" s="1"/>
  <c r="T1124" i="1" s="1"/>
  <c r="T1125" i="1" s="1"/>
  <c r="T1126" i="1" s="1"/>
  <c r="T1127" i="1" s="1"/>
  <c r="T1128" i="1" s="1"/>
  <c r="T1129" i="1" s="1"/>
  <c r="T1130" i="1" s="1"/>
  <c r="T1131" i="1" s="1"/>
  <c r="T1132" i="1" s="1"/>
  <c r="T1133" i="1" s="1"/>
  <c r="T1134" i="1" s="1"/>
  <c r="T1135" i="1" s="1"/>
  <c r="T1136" i="1" s="1"/>
  <c r="T1137" i="1" s="1"/>
  <c r="T1138" i="1" s="1"/>
  <c r="T1139" i="1" s="1"/>
  <c r="T1140" i="1" s="1"/>
  <c r="T1141" i="1" s="1"/>
  <c r="T1142" i="1" s="1"/>
  <c r="T1143" i="1" s="1"/>
  <c r="T1144" i="1" s="1"/>
  <c r="T1145" i="1" s="1"/>
  <c r="T1146" i="1" s="1"/>
  <c r="T1147" i="1" s="1"/>
  <c r="T1148" i="1" s="1"/>
  <c r="T1149" i="1" s="1"/>
  <c r="T1150" i="1" s="1"/>
  <c r="T1151" i="1" s="1"/>
  <c r="T1152" i="1" s="1"/>
  <c r="T1153" i="1" s="1"/>
  <c r="T1154" i="1" s="1"/>
  <c r="T1155" i="1" s="1"/>
  <c r="T1156" i="1" s="1"/>
  <c r="T1157" i="1" s="1"/>
  <c r="T1158" i="1" s="1"/>
  <c r="T1159" i="1" s="1"/>
  <c r="T1160" i="1" s="1"/>
  <c r="T1161" i="1" s="1"/>
  <c r="T1162" i="1" s="1"/>
  <c r="T1163" i="1" s="1"/>
  <c r="T1164" i="1" s="1"/>
  <c r="T1165" i="1" s="1"/>
  <c r="T1166" i="1" s="1"/>
  <c r="T1167" i="1" s="1"/>
  <c r="T1168" i="1" s="1"/>
  <c r="T1169" i="1" s="1"/>
  <c r="T1170" i="1" s="1"/>
  <c r="T1171" i="1" s="1"/>
  <c r="T1172" i="1" s="1"/>
  <c r="T1173" i="1" s="1"/>
  <c r="T1174" i="1" s="1"/>
  <c r="T1175" i="1" s="1"/>
  <c r="T1176" i="1" s="1"/>
  <c r="T1177" i="1" s="1"/>
  <c r="T1178" i="1" s="1"/>
  <c r="T1179" i="1" s="1"/>
  <c r="T1180" i="1" s="1"/>
  <c r="T1181" i="1" s="1"/>
  <c r="T1182" i="1" s="1"/>
  <c r="T1183" i="1" s="1"/>
  <c r="T1184" i="1" s="1"/>
  <c r="T1185" i="1" s="1"/>
  <c r="T1186" i="1" s="1"/>
  <c r="T1187" i="1" s="1"/>
  <c r="T1188" i="1" s="1"/>
  <c r="T1189" i="1" s="1"/>
  <c r="T1190" i="1" s="1"/>
  <c r="T1191" i="1" s="1"/>
  <c r="T1192" i="1" s="1"/>
  <c r="T1193" i="1" s="1"/>
  <c r="T1194" i="1" s="1"/>
  <c r="T1195" i="1" s="1"/>
  <c r="T1196" i="1" s="1"/>
  <c r="T1197" i="1" s="1"/>
  <c r="T1198" i="1" s="1"/>
  <c r="T1199" i="1" s="1"/>
  <c r="T1200" i="1" s="1"/>
  <c r="T1201" i="1" s="1"/>
  <c r="T1202" i="1" s="1"/>
  <c r="T1203" i="1" s="1"/>
  <c r="T1204" i="1" s="1"/>
  <c r="T1205" i="1" s="1"/>
  <c r="T1206" i="1" s="1"/>
  <c r="T1207" i="1" s="1"/>
  <c r="T1208" i="1" s="1"/>
  <c r="T1209" i="1" s="1"/>
  <c r="T1210" i="1" s="1"/>
  <c r="T1211" i="1" s="1"/>
  <c r="T1212" i="1" s="1"/>
  <c r="T1213" i="1" s="1"/>
  <c r="T1214" i="1" s="1"/>
  <c r="T1215" i="1" s="1"/>
  <c r="T1216" i="1" s="1"/>
  <c r="T1217" i="1" s="1"/>
  <c r="T1218" i="1" s="1"/>
  <c r="T1219" i="1" s="1"/>
  <c r="T1220" i="1" s="1"/>
  <c r="T1221" i="1" s="1"/>
  <c r="T1222" i="1" s="1"/>
  <c r="T1223" i="1" s="1"/>
  <c r="T1224" i="1" s="1"/>
  <c r="T1225" i="1" s="1"/>
  <c r="T1226" i="1" s="1"/>
  <c r="T1227" i="1" s="1"/>
  <c r="T1228" i="1" s="1"/>
  <c r="T1229" i="1" s="1"/>
  <c r="T1230" i="1" s="1"/>
  <c r="T1231" i="1" s="1"/>
  <c r="T1232" i="1" s="1"/>
  <c r="T1233" i="1" s="1"/>
  <c r="T1234" i="1" s="1"/>
  <c r="T1235" i="1" s="1"/>
  <c r="T1236" i="1" s="1"/>
  <c r="T1237" i="1" s="1"/>
  <c r="T1238" i="1" s="1"/>
  <c r="T1239" i="1" s="1"/>
  <c r="T1240" i="1" s="1"/>
  <c r="T1241" i="1" s="1"/>
  <c r="T1242" i="1" s="1"/>
  <c r="T1243" i="1" s="1"/>
  <c r="T1244" i="1" s="1"/>
  <c r="T1245" i="1" s="1"/>
  <c r="T1246" i="1" s="1"/>
  <c r="T1247" i="1" s="1"/>
  <c r="T1248" i="1" s="1"/>
  <c r="T1249" i="1" s="1"/>
  <c r="T1250" i="1" s="1"/>
  <c r="T1251" i="1" s="1"/>
  <c r="T1252" i="1" s="1"/>
  <c r="T1253" i="1" s="1"/>
  <c r="T1254" i="1" s="1"/>
  <c r="T1255" i="1" s="1"/>
  <c r="T1256" i="1" s="1"/>
  <c r="T1257" i="1" s="1"/>
  <c r="T1258" i="1" s="1"/>
  <c r="T1259" i="1" s="1"/>
  <c r="T1260" i="1" s="1"/>
  <c r="T1261" i="1" s="1"/>
  <c r="T1262" i="1" s="1"/>
  <c r="T1263" i="1" s="1"/>
  <c r="T1264" i="1" s="1"/>
  <c r="T1265" i="1" s="1"/>
  <c r="T1266" i="1" s="1"/>
  <c r="T1267" i="1" s="1"/>
  <c r="T1268" i="1" s="1"/>
  <c r="V166" i="1"/>
  <c r="X166" i="1"/>
  <c r="S166" i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S406" i="1" s="1"/>
  <c r="S407" i="1" s="1"/>
  <c r="S408" i="1" s="1"/>
  <c r="S409" i="1" s="1"/>
  <c r="S410" i="1" s="1"/>
  <c r="S411" i="1" s="1"/>
  <c r="S412" i="1" s="1"/>
  <c r="S413" i="1" s="1"/>
  <c r="S414" i="1" s="1"/>
  <c r="S415" i="1" s="1"/>
  <c r="S416" i="1" s="1"/>
  <c r="S417" i="1" s="1"/>
  <c r="S418" i="1" s="1"/>
  <c r="S419" i="1" s="1"/>
  <c r="S420" i="1" s="1"/>
  <c r="S421" i="1" s="1"/>
  <c r="S422" i="1" s="1"/>
  <c r="S423" i="1" s="1"/>
  <c r="S424" i="1" s="1"/>
  <c r="S425" i="1" s="1"/>
  <c r="S426" i="1" s="1"/>
  <c r="S427" i="1" s="1"/>
  <c r="S428" i="1" s="1"/>
  <c r="S429" i="1" s="1"/>
  <c r="S430" i="1" s="1"/>
  <c r="S431" i="1" s="1"/>
  <c r="S432" i="1" s="1"/>
  <c r="S433" i="1" s="1"/>
  <c r="S434" i="1" s="1"/>
  <c r="S435" i="1" s="1"/>
  <c r="S436" i="1" s="1"/>
  <c r="S437" i="1" s="1"/>
  <c r="S438" i="1" s="1"/>
  <c r="S439" i="1" s="1"/>
  <c r="S440" i="1" s="1"/>
  <c r="S441" i="1" s="1"/>
  <c r="S442" i="1" s="1"/>
  <c r="S443" i="1" s="1"/>
  <c r="S444" i="1" s="1"/>
  <c r="S445" i="1" s="1"/>
  <c r="S446" i="1" s="1"/>
  <c r="S447" i="1" s="1"/>
  <c r="S448" i="1" s="1"/>
  <c r="S449" i="1" s="1"/>
  <c r="S450" i="1" s="1"/>
  <c r="S451" i="1" s="1"/>
  <c r="S452" i="1" s="1"/>
  <c r="S453" i="1" s="1"/>
  <c r="S454" i="1" s="1"/>
  <c r="S455" i="1" s="1"/>
  <c r="S456" i="1" s="1"/>
  <c r="S457" i="1" s="1"/>
  <c r="S458" i="1" s="1"/>
  <c r="S459" i="1" s="1"/>
  <c r="S460" i="1" s="1"/>
  <c r="S461" i="1" s="1"/>
  <c r="S462" i="1" s="1"/>
  <c r="S463" i="1" s="1"/>
  <c r="S464" i="1" s="1"/>
  <c r="S465" i="1" s="1"/>
  <c r="S466" i="1" s="1"/>
  <c r="S467" i="1" s="1"/>
  <c r="S468" i="1" s="1"/>
  <c r="S469" i="1" s="1"/>
  <c r="S470" i="1" s="1"/>
  <c r="S471" i="1" s="1"/>
  <c r="S472" i="1" s="1"/>
  <c r="S473" i="1" s="1"/>
  <c r="S474" i="1" s="1"/>
  <c r="S475" i="1" s="1"/>
  <c r="S476" i="1" s="1"/>
  <c r="S477" i="1" s="1"/>
  <c r="S478" i="1" s="1"/>
  <c r="S479" i="1" s="1"/>
  <c r="S480" i="1" s="1"/>
  <c r="S481" i="1" s="1"/>
  <c r="S482" i="1" s="1"/>
  <c r="S483" i="1" s="1"/>
  <c r="S484" i="1" s="1"/>
  <c r="S485" i="1" s="1"/>
  <c r="S486" i="1" s="1"/>
  <c r="S487" i="1" s="1"/>
  <c r="S488" i="1" s="1"/>
  <c r="S489" i="1" s="1"/>
  <c r="S490" i="1" s="1"/>
  <c r="S491" i="1" s="1"/>
  <c r="S492" i="1" s="1"/>
  <c r="S493" i="1" s="1"/>
  <c r="S494" i="1" s="1"/>
  <c r="S495" i="1" s="1"/>
  <c r="S496" i="1" s="1"/>
  <c r="S497" i="1" s="1"/>
  <c r="S498" i="1" s="1"/>
  <c r="S499" i="1" s="1"/>
  <c r="S500" i="1" s="1"/>
  <c r="S501" i="1" s="1"/>
  <c r="S502" i="1" s="1"/>
  <c r="S503" i="1" s="1"/>
  <c r="S504" i="1" s="1"/>
  <c r="S505" i="1" s="1"/>
  <c r="S506" i="1" s="1"/>
  <c r="S507" i="1" s="1"/>
  <c r="S508" i="1" s="1"/>
  <c r="S509" i="1" s="1"/>
  <c r="S510" i="1" s="1"/>
  <c r="S511" i="1" s="1"/>
  <c r="S512" i="1" s="1"/>
  <c r="S513" i="1" s="1"/>
  <c r="S514" i="1" s="1"/>
  <c r="S515" i="1" s="1"/>
  <c r="S516" i="1" s="1"/>
  <c r="S517" i="1" s="1"/>
  <c r="S518" i="1" s="1"/>
  <c r="S519" i="1" s="1"/>
  <c r="S520" i="1" s="1"/>
  <c r="S521" i="1" s="1"/>
  <c r="S522" i="1" s="1"/>
  <c r="S523" i="1" s="1"/>
  <c r="S524" i="1" s="1"/>
  <c r="S525" i="1" s="1"/>
  <c r="S526" i="1" s="1"/>
  <c r="S527" i="1" s="1"/>
  <c r="S528" i="1" s="1"/>
  <c r="S529" i="1" s="1"/>
  <c r="S530" i="1" s="1"/>
  <c r="S531" i="1" s="1"/>
  <c r="S532" i="1" s="1"/>
  <c r="S533" i="1" s="1"/>
  <c r="S534" i="1" s="1"/>
  <c r="S535" i="1" s="1"/>
  <c r="S536" i="1" s="1"/>
  <c r="S537" i="1" s="1"/>
  <c r="S538" i="1" s="1"/>
  <c r="S539" i="1" s="1"/>
  <c r="S540" i="1" s="1"/>
  <c r="S541" i="1" s="1"/>
  <c r="S542" i="1" s="1"/>
  <c r="S543" i="1" s="1"/>
  <c r="S544" i="1" s="1"/>
  <c r="S545" i="1" s="1"/>
  <c r="S546" i="1" s="1"/>
  <c r="S547" i="1" s="1"/>
  <c r="S548" i="1" s="1"/>
  <c r="S549" i="1" s="1"/>
  <c r="S550" i="1" s="1"/>
  <c r="S551" i="1" s="1"/>
  <c r="S552" i="1" s="1"/>
  <c r="S553" i="1" s="1"/>
  <c r="S554" i="1" s="1"/>
  <c r="S555" i="1" s="1"/>
  <c r="S556" i="1" s="1"/>
  <c r="S557" i="1" s="1"/>
  <c r="S558" i="1" s="1"/>
  <c r="S559" i="1" s="1"/>
  <c r="S560" i="1" s="1"/>
  <c r="S561" i="1" s="1"/>
  <c r="S562" i="1" s="1"/>
  <c r="S563" i="1" s="1"/>
  <c r="S564" i="1" s="1"/>
  <c r="S565" i="1" s="1"/>
  <c r="S566" i="1" s="1"/>
  <c r="S567" i="1" s="1"/>
  <c r="S568" i="1" s="1"/>
  <c r="S569" i="1" s="1"/>
  <c r="S570" i="1" s="1"/>
  <c r="S571" i="1" s="1"/>
  <c r="S572" i="1" s="1"/>
  <c r="S573" i="1" s="1"/>
  <c r="S574" i="1" s="1"/>
  <c r="S575" i="1" s="1"/>
  <c r="S576" i="1" s="1"/>
  <c r="S577" i="1" s="1"/>
  <c r="S578" i="1" s="1"/>
  <c r="S579" i="1" s="1"/>
  <c r="S580" i="1" s="1"/>
  <c r="S581" i="1" s="1"/>
  <c r="S582" i="1" s="1"/>
  <c r="S583" i="1" s="1"/>
  <c r="S584" i="1" s="1"/>
  <c r="S585" i="1" s="1"/>
  <c r="S586" i="1" s="1"/>
  <c r="S587" i="1" s="1"/>
  <c r="S588" i="1" s="1"/>
  <c r="S589" i="1" s="1"/>
  <c r="S590" i="1" s="1"/>
  <c r="S591" i="1" s="1"/>
  <c r="S592" i="1" s="1"/>
  <c r="S593" i="1" s="1"/>
  <c r="S594" i="1" s="1"/>
  <c r="S595" i="1" s="1"/>
  <c r="S596" i="1" s="1"/>
  <c r="S597" i="1" s="1"/>
  <c r="S598" i="1" s="1"/>
  <c r="S599" i="1" s="1"/>
  <c r="S600" i="1" s="1"/>
  <c r="S601" i="1" s="1"/>
  <c r="S602" i="1" s="1"/>
  <c r="S603" i="1" s="1"/>
  <c r="S604" i="1" s="1"/>
  <c r="S605" i="1" s="1"/>
  <c r="S606" i="1" s="1"/>
  <c r="S607" i="1" s="1"/>
  <c r="S608" i="1" s="1"/>
  <c r="S609" i="1" s="1"/>
  <c r="S610" i="1" s="1"/>
  <c r="S611" i="1" s="1"/>
  <c r="S612" i="1" s="1"/>
  <c r="S613" i="1" s="1"/>
  <c r="S614" i="1" s="1"/>
  <c r="S615" i="1" s="1"/>
  <c r="S616" i="1" s="1"/>
  <c r="S617" i="1" s="1"/>
  <c r="S618" i="1" s="1"/>
  <c r="S619" i="1" s="1"/>
  <c r="S620" i="1" s="1"/>
  <c r="S621" i="1" s="1"/>
  <c r="S622" i="1" s="1"/>
  <c r="S623" i="1" s="1"/>
  <c r="S624" i="1" s="1"/>
  <c r="S625" i="1" s="1"/>
  <c r="S626" i="1" s="1"/>
  <c r="S627" i="1" s="1"/>
  <c r="S628" i="1" s="1"/>
  <c r="S629" i="1" s="1"/>
  <c r="S630" i="1" s="1"/>
  <c r="S631" i="1" s="1"/>
  <c r="S632" i="1" s="1"/>
  <c r="S633" i="1" s="1"/>
  <c r="S634" i="1" s="1"/>
  <c r="S635" i="1" s="1"/>
  <c r="S636" i="1" s="1"/>
  <c r="S637" i="1" s="1"/>
  <c r="S638" i="1" s="1"/>
  <c r="S639" i="1" s="1"/>
  <c r="S640" i="1" s="1"/>
  <c r="S641" i="1" s="1"/>
  <c r="S642" i="1" s="1"/>
  <c r="S643" i="1" s="1"/>
  <c r="S644" i="1" s="1"/>
  <c r="S645" i="1" s="1"/>
  <c r="S646" i="1" s="1"/>
  <c r="S647" i="1" s="1"/>
  <c r="S648" i="1" s="1"/>
  <c r="S649" i="1" s="1"/>
  <c r="S650" i="1" s="1"/>
  <c r="S651" i="1" s="1"/>
  <c r="S652" i="1" s="1"/>
  <c r="S653" i="1" s="1"/>
  <c r="S654" i="1" s="1"/>
  <c r="S655" i="1" s="1"/>
  <c r="S656" i="1" s="1"/>
  <c r="S657" i="1" s="1"/>
  <c r="S658" i="1" s="1"/>
  <c r="S659" i="1" s="1"/>
  <c r="S660" i="1" s="1"/>
  <c r="S661" i="1" s="1"/>
  <c r="S662" i="1" s="1"/>
  <c r="S663" i="1" s="1"/>
  <c r="S664" i="1" s="1"/>
  <c r="S665" i="1" s="1"/>
  <c r="S666" i="1" s="1"/>
  <c r="S667" i="1" s="1"/>
  <c r="S668" i="1" s="1"/>
  <c r="S669" i="1" s="1"/>
  <c r="S670" i="1" s="1"/>
  <c r="S671" i="1" s="1"/>
  <c r="S672" i="1" s="1"/>
  <c r="S673" i="1" s="1"/>
  <c r="S674" i="1" s="1"/>
  <c r="S675" i="1" s="1"/>
  <c r="S676" i="1" s="1"/>
  <c r="S677" i="1" s="1"/>
  <c r="S678" i="1" s="1"/>
  <c r="S679" i="1" s="1"/>
  <c r="S680" i="1" s="1"/>
  <c r="S681" i="1" s="1"/>
  <c r="S682" i="1" s="1"/>
  <c r="S683" i="1" s="1"/>
  <c r="S684" i="1" s="1"/>
  <c r="S685" i="1" s="1"/>
  <c r="S686" i="1" s="1"/>
  <c r="S687" i="1" s="1"/>
  <c r="S688" i="1" s="1"/>
  <c r="S689" i="1" s="1"/>
  <c r="S690" i="1" s="1"/>
  <c r="S691" i="1" s="1"/>
  <c r="S692" i="1" s="1"/>
  <c r="S693" i="1" s="1"/>
  <c r="S694" i="1" s="1"/>
  <c r="S695" i="1" s="1"/>
  <c r="S696" i="1" s="1"/>
  <c r="S697" i="1" s="1"/>
  <c r="S698" i="1" s="1"/>
  <c r="S699" i="1" s="1"/>
  <c r="S700" i="1" s="1"/>
  <c r="S701" i="1" s="1"/>
  <c r="S702" i="1" s="1"/>
  <c r="S703" i="1" s="1"/>
  <c r="S704" i="1" s="1"/>
  <c r="S705" i="1" s="1"/>
  <c r="S706" i="1" s="1"/>
  <c r="S707" i="1" s="1"/>
  <c r="S708" i="1" s="1"/>
  <c r="S709" i="1" s="1"/>
  <c r="S710" i="1" s="1"/>
  <c r="S711" i="1" s="1"/>
  <c r="S712" i="1" s="1"/>
  <c r="S713" i="1" s="1"/>
  <c r="S714" i="1" s="1"/>
  <c r="S715" i="1" s="1"/>
  <c r="S716" i="1" s="1"/>
  <c r="S717" i="1" s="1"/>
  <c r="S718" i="1" s="1"/>
  <c r="S719" i="1" s="1"/>
  <c r="S720" i="1" s="1"/>
  <c r="S721" i="1" s="1"/>
  <c r="S722" i="1" s="1"/>
  <c r="S723" i="1" s="1"/>
  <c r="S724" i="1" s="1"/>
  <c r="S725" i="1" s="1"/>
  <c r="S726" i="1" s="1"/>
  <c r="S727" i="1" s="1"/>
  <c r="S728" i="1" s="1"/>
  <c r="S729" i="1" s="1"/>
  <c r="S730" i="1" s="1"/>
  <c r="S731" i="1" s="1"/>
  <c r="S732" i="1" s="1"/>
  <c r="S733" i="1" s="1"/>
  <c r="S734" i="1" s="1"/>
  <c r="S735" i="1" s="1"/>
  <c r="S736" i="1" s="1"/>
  <c r="S737" i="1" s="1"/>
  <c r="S738" i="1" s="1"/>
  <c r="S739" i="1" s="1"/>
  <c r="S740" i="1" s="1"/>
  <c r="S741" i="1" s="1"/>
  <c r="S742" i="1" s="1"/>
  <c r="S743" i="1" s="1"/>
  <c r="S744" i="1" s="1"/>
  <c r="S745" i="1" s="1"/>
  <c r="S746" i="1" s="1"/>
  <c r="S747" i="1" s="1"/>
  <c r="S748" i="1" s="1"/>
  <c r="S749" i="1" s="1"/>
  <c r="S750" i="1" s="1"/>
  <c r="S751" i="1" s="1"/>
  <c r="S752" i="1" s="1"/>
  <c r="S753" i="1" s="1"/>
  <c r="S754" i="1" s="1"/>
  <c r="S755" i="1" s="1"/>
  <c r="S756" i="1" s="1"/>
  <c r="S757" i="1" s="1"/>
  <c r="S758" i="1" s="1"/>
  <c r="S759" i="1" s="1"/>
  <c r="S760" i="1" s="1"/>
  <c r="S761" i="1" s="1"/>
  <c r="S762" i="1" s="1"/>
  <c r="S763" i="1" s="1"/>
  <c r="S764" i="1" s="1"/>
  <c r="S765" i="1" s="1"/>
  <c r="S766" i="1" s="1"/>
  <c r="S767" i="1" s="1"/>
  <c r="S768" i="1" s="1"/>
  <c r="S769" i="1" s="1"/>
  <c r="S770" i="1" s="1"/>
  <c r="S771" i="1" s="1"/>
  <c r="S772" i="1" s="1"/>
  <c r="S773" i="1" s="1"/>
  <c r="S774" i="1" s="1"/>
  <c r="S775" i="1" s="1"/>
  <c r="S776" i="1" s="1"/>
  <c r="S777" i="1" s="1"/>
  <c r="S778" i="1" s="1"/>
  <c r="S779" i="1" s="1"/>
  <c r="S780" i="1" s="1"/>
  <c r="S781" i="1" s="1"/>
  <c r="S782" i="1" s="1"/>
  <c r="S783" i="1" s="1"/>
  <c r="S784" i="1" s="1"/>
  <c r="S785" i="1" s="1"/>
  <c r="S786" i="1" s="1"/>
  <c r="S787" i="1" s="1"/>
  <c r="S788" i="1" s="1"/>
  <c r="S789" i="1" s="1"/>
  <c r="S790" i="1" s="1"/>
  <c r="S791" i="1" s="1"/>
  <c r="S792" i="1" s="1"/>
  <c r="S793" i="1" s="1"/>
  <c r="S794" i="1" s="1"/>
  <c r="S795" i="1" s="1"/>
  <c r="S796" i="1" s="1"/>
  <c r="S797" i="1" s="1"/>
  <c r="S798" i="1" s="1"/>
  <c r="S799" i="1" s="1"/>
  <c r="S800" i="1" s="1"/>
  <c r="S801" i="1" s="1"/>
  <c r="S802" i="1" s="1"/>
  <c r="S803" i="1" s="1"/>
  <c r="S804" i="1" s="1"/>
  <c r="S805" i="1" s="1"/>
  <c r="S806" i="1" s="1"/>
  <c r="S807" i="1" s="1"/>
  <c r="S808" i="1" s="1"/>
  <c r="S809" i="1" s="1"/>
  <c r="S810" i="1" s="1"/>
  <c r="S811" i="1" s="1"/>
  <c r="S812" i="1" s="1"/>
  <c r="S813" i="1" s="1"/>
  <c r="S814" i="1" s="1"/>
  <c r="S815" i="1" s="1"/>
  <c r="S816" i="1" s="1"/>
  <c r="S817" i="1" s="1"/>
  <c r="S818" i="1" s="1"/>
  <c r="S819" i="1" s="1"/>
  <c r="S820" i="1" s="1"/>
  <c r="S821" i="1" s="1"/>
  <c r="S822" i="1" s="1"/>
  <c r="S823" i="1" s="1"/>
  <c r="S824" i="1" s="1"/>
  <c r="S825" i="1" s="1"/>
  <c r="S826" i="1" s="1"/>
  <c r="S827" i="1" s="1"/>
  <c r="S828" i="1" s="1"/>
  <c r="S829" i="1" s="1"/>
  <c r="S830" i="1" s="1"/>
  <c r="S831" i="1" s="1"/>
  <c r="S832" i="1" s="1"/>
  <c r="S833" i="1" s="1"/>
  <c r="S834" i="1" s="1"/>
  <c r="S835" i="1" s="1"/>
  <c r="S836" i="1" s="1"/>
  <c r="S837" i="1" s="1"/>
  <c r="S838" i="1" s="1"/>
  <c r="S839" i="1" s="1"/>
  <c r="S840" i="1" s="1"/>
  <c r="S841" i="1" s="1"/>
  <c r="S842" i="1" s="1"/>
  <c r="S843" i="1" s="1"/>
  <c r="S844" i="1" s="1"/>
  <c r="S845" i="1" s="1"/>
  <c r="S846" i="1" s="1"/>
  <c r="S847" i="1" s="1"/>
  <c r="S848" i="1" s="1"/>
  <c r="S849" i="1" s="1"/>
  <c r="S850" i="1" s="1"/>
  <c r="S851" i="1" s="1"/>
  <c r="S852" i="1" s="1"/>
  <c r="S853" i="1" s="1"/>
  <c r="S854" i="1" s="1"/>
  <c r="S855" i="1" s="1"/>
  <c r="S856" i="1" s="1"/>
  <c r="S857" i="1" s="1"/>
  <c r="S858" i="1" s="1"/>
  <c r="S859" i="1" s="1"/>
  <c r="S860" i="1" s="1"/>
  <c r="S861" i="1" s="1"/>
  <c r="S862" i="1" s="1"/>
  <c r="S863" i="1" s="1"/>
  <c r="S864" i="1" s="1"/>
  <c r="S865" i="1" s="1"/>
  <c r="S866" i="1" s="1"/>
  <c r="S867" i="1" s="1"/>
  <c r="S868" i="1" s="1"/>
  <c r="S869" i="1" s="1"/>
  <c r="S870" i="1" s="1"/>
  <c r="S871" i="1" s="1"/>
  <c r="S872" i="1" s="1"/>
  <c r="S873" i="1" s="1"/>
  <c r="S874" i="1" s="1"/>
  <c r="S875" i="1" s="1"/>
  <c r="S876" i="1" s="1"/>
  <c r="S877" i="1" s="1"/>
  <c r="S878" i="1" s="1"/>
  <c r="S879" i="1" s="1"/>
  <c r="S880" i="1" s="1"/>
  <c r="S881" i="1" s="1"/>
  <c r="S882" i="1" s="1"/>
  <c r="S883" i="1" s="1"/>
  <c r="S884" i="1" s="1"/>
  <c r="S885" i="1" s="1"/>
  <c r="S886" i="1" s="1"/>
  <c r="S887" i="1" s="1"/>
  <c r="S888" i="1" s="1"/>
  <c r="S889" i="1" s="1"/>
  <c r="S890" i="1" s="1"/>
  <c r="S891" i="1" s="1"/>
  <c r="S892" i="1" s="1"/>
  <c r="S893" i="1" s="1"/>
  <c r="S894" i="1" s="1"/>
  <c r="S895" i="1" s="1"/>
  <c r="S896" i="1" s="1"/>
  <c r="S897" i="1" s="1"/>
  <c r="S898" i="1" s="1"/>
  <c r="S899" i="1" s="1"/>
  <c r="S900" i="1" s="1"/>
  <c r="S901" i="1" s="1"/>
  <c r="S902" i="1" s="1"/>
  <c r="S903" i="1" s="1"/>
  <c r="S904" i="1" s="1"/>
  <c r="S905" i="1" s="1"/>
  <c r="S906" i="1" s="1"/>
  <c r="S907" i="1" s="1"/>
  <c r="S908" i="1" s="1"/>
  <c r="S909" i="1" s="1"/>
  <c r="S910" i="1" s="1"/>
  <c r="S911" i="1" s="1"/>
  <c r="S912" i="1" s="1"/>
  <c r="S913" i="1" s="1"/>
  <c r="S914" i="1" s="1"/>
  <c r="S915" i="1" s="1"/>
  <c r="S916" i="1" s="1"/>
  <c r="S917" i="1" s="1"/>
  <c r="S918" i="1" s="1"/>
  <c r="S919" i="1" s="1"/>
  <c r="S920" i="1" s="1"/>
  <c r="S921" i="1" s="1"/>
  <c r="S922" i="1" s="1"/>
  <c r="S923" i="1" s="1"/>
  <c r="S924" i="1" s="1"/>
  <c r="S925" i="1" s="1"/>
  <c r="S926" i="1" s="1"/>
  <c r="S927" i="1" s="1"/>
  <c r="S928" i="1" s="1"/>
  <c r="S929" i="1" s="1"/>
  <c r="S930" i="1" s="1"/>
  <c r="S931" i="1" s="1"/>
  <c r="S932" i="1" s="1"/>
  <c r="S933" i="1" s="1"/>
  <c r="S934" i="1" s="1"/>
  <c r="S935" i="1" s="1"/>
  <c r="S936" i="1" s="1"/>
  <c r="S937" i="1" s="1"/>
  <c r="S938" i="1" s="1"/>
  <c r="S939" i="1" s="1"/>
  <c r="S940" i="1" s="1"/>
  <c r="S941" i="1" s="1"/>
  <c r="S942" i="1" s="1"/>
  <c r="S943" i="1" s="1"/>
  <c r="S944" i="1" s="1"/>
  <c r="S945" i="1" s="1"/>
  <c r="S946" i="1" s="1"/>
  <c r="S947" i="1" s="1"/>
  <c r="S948" i="1" s="1"/>
  <c r="S949" i="1" s="1"/>
  <c r="S950" i="1" s="1"/>
  <c r="S951" i="1" s="1"/>
  <c r="S952" i="1" s="1"/>
  <c r="S953" i="1" s="1"/>
  <c r="S954" i="1" s="1"/>
  <c r="S955" i="1" s="1"/>
  <c r="S956" i="1" s="1"/>
  <c r="S957" i="1" s="1"/>
  <c r="S958" i="1" s="1"/>
  <c r="S959" i="1" s="1"/>
  <c r="S960" i="1" s="1"/>
  <c r="S961" i="1" s="1"/>
  <c r="S962" i="1" s="1"/>
  <c r="S963" i="1" s="1"/>
  <c r="S964" i="1" s="1"/>
  <c r="S965" i="1" s="1"/>
  <c r="S966" i="1" s="1"/>
  <c r="S967" i="1" s="1"/>
  <c r="S968" i="1" s="1"/>
  <c r="S969" i="1" s="1"/>
  <c r="S970" i="1" s="1"/>
  <c r="S971" i="1" s="1"/>
  <c r="S972" i="1" s="1"/>
  <c r="S973" i="1" s="1"/>
  <c r="S974" i="1" s="1"/>
  <c r="S975" i="1" s="1"/>
  <c r="S976" i="1" s="1"/>
  <c r="S977" i="1" s="1"/>
  <c r="S978" i="1" s="1"/>
  <c r="S979" i="1" s="1"/>
  <c r="S980" i="1" s="1"/>
  <c r="S981" i="1" s="1"/>
  <c r="S982" i="1" s="1"/>
  <c r="S983" i="1" s="1"/>
  <c r="S984" i="1" s="1"/>
  <c r="S985" i="1" s="1"/>
  <c r="S986" i="1" s="1"/>
  <c r="S987" i="1" s="1"/>
  <c r="S988" i="1" s="1"/>
  <c r="S989" i="1" s="1"/>
  <c r="S990" i="1" s="1"/>
  <c r="S991" i="1" s="1"/>
  <c r="S992" i="1" s="1"/>
  <c r="S993" i="1" s="1"/>
  <c r="S994" i="1" s="1"/>
  <c r="S995" i="1" s="1"/>
  <c r="S996" i="1" s="1"/>
  <c r="S997" i="1" s="1"/>
  <c r="S998" i="1" s="1"/>
  <c r="S999" i="1" s="1"/>
  <c r="S1000" i="1" s="1"/>
  <c r="S1001" i="1" s="1"/>
  <c r="S1002" i="1" s="1"/>
  <c r="S1003" i="1" s="1"/>
  <c r="S1004" i="1" s="1"/>
  <c r="S1005" i="1" s="1"/>
  <c r="S1006" i="1" s="1"/>
  <c r="S1007" i="1" s="1"/>
  <c r="S1008" i="1" s="1"/>
  <c r="S1009" i="1" s="1"/>
  <c r="S1010" i="1" s="1"/>
  <c r="S1011" i="1" s="1"/>
  <c r="S1012" i="1" s="1"/>
  <c r="S1013" i="1" s="1"/>
  <c r="S1014" i="1" s="1"/>
  <c r="S1015" i="1" s="1"/>
  <c r="S1016" i="1" s="1"/>
  <c r="S1017" i="1" s="1"/>
  <c r="S1018" i="1" s="1"/>
  <c r="S1019" i="1" s="1"/>
  <c r="S1020" i="1" s="1"/>
  <c r="S1021" i="1" s="1"/>
  <c r="S1022" i="1" s="1"/>
  <c r="S1023" i="1" s="1"/>
  <c r="S1024" i="1" s="1"/>
  <c r="S1025" i="1" s="1"/>
  <c r="S1026" i="1" s="1"/>
  <c r="S1027" i="1" s="1"/>
  <c r="S1028" i="1" s="1"/>
  <c r="S1029" i="1" s="1"/>
  <c r="S1030" i="1" s="1"/>
  <c r="S1031" i="1" s="1"/>
  <c r="S1032" i="1" s="1"/>
  <c r="S1033" i="1" s="1"/>
  <c r="S1034" i="1" s="1"/>
  <c r="S1035" i="1" s="1"/>
  <c r="S1036" i="1" s="1"/>
  <c r="S1037" i="1" s="1"/>
  <c r="S1038" i="1" s="1"/>
  <c r="S1039" i="1" s="1"/>
  <c r="S1040" i="1" s="1"/>
  <c r="S1041" i="1" s="1"/>
  <c r="S1042" i="1" s="1"/>
  <c r="S1043" i="1" s="1"/>
  <c r="S1044" i="1" s="1"/>
  <c r="S1045" i="1" s="1"/>
  <c r="S1046" i="1" s="1"/>
  <c r="S1047" i="1" s="1"/>
  <c r="S1048" i="1" s="1"/>
  <c r="S1049" i="1" s="1"/>
  <c r="S1050" i="1" s="1"/>
  <c r="S1051" i="1" s="1"/>
  <c r="S1052" i="1" s="1"/>
  <c r="S1053" i="1" s="1"/>
  <c r="S1054" i="1" s="1"/>
  <c r="S1055" i="1" s="1"/>
  <c r="S1056" i="1" s="1"/>
  <c r="S1057" i="1" s="1"/>
  <c r="S1058" i="1" s="1"/>
  <c r="S1059" i="1" s="1"/>
  <c r="S1060" i="1" s="1"/>
  <c r="S1061" i="1" s="1"/>
  <c r="S1062" i="1" s="1"/>
  <c r="S1063" i="1" s="1"/>
  <c r="S1064" i="1" s="1"/>
  <c r="S1065" i="1" s="1"/>
  <c r="S1066" i="1" s="1"/>
  <c r="S1067" i="1" s="1"/>
  <c r="S1068" i="1" s="1"/>
  <c r="S1069" i="1" s="1"/>
  <c r="S1070" i="1" s="1"/>
  <c r="S1071" i="1" s="1"/>
  <c r="S1072" i="1" s="1"/>
  <c r="S1073" i="1" s="1"/>
  <c r="S1074" i="1" s="1"/>
  <c r="S1075" i="1" s="1"/>
  <c r="S1076" i="1" s="1"/>
  <c r="S1077" i="1" s="1"/>
  <c r="S1078" i="1" s="1"/>
  <c r="S1079" i="1" s="1"/>
  <c r="S1080" i="1" s="1"/>
  <c r="S1081" i="1" s="1"/>
  <c r="S1082" i="1" s="1"/>
  <c r="S1083" i="1" s="1"/>
  <c r="S1084" i="1" s="1"/>
  <c r="S1085" i="1" s="1"/>
  <c r="S1086" i="1" s="1"/>
  <c r="S1087" i="1" s="1"/>
  <c r="S1088" i="1" s="1"/>
  <c r="S1089" i="1" s="1"/>
  <c r="S1090" i="1" s="1"/>
  <c r="S1091" i="1" s="1"/>
  <c r="S1092" i="1" s="1"/>
  <c r="S1093" i="1" s="1"/>
  <c r="S1094" i="1" s="1"/>
  <c r="S1095" i="1" s="1"/>
  <c r="S1096" i="1" s="1"/>
  <c r="S1097" i="1" s="1"/>
  <c r="S1098" i="1" s="1"/>
  <c r="S1099" i="1" s="1"/>
  <c r="S1100" i="1" s="1"/>
  <c r="S1101" i="1" s="1"/>
  <c r="S1102" i="1" s="1"/>
  <c r="S1103" i="1" s="1"/>
  <c r="S1104" i="1" s="1"/>
  <c r="S1105" i="1" s="1"/>
  <c r="S1106" i="1" s="1"/>
  <c r="S1107" i="1" s="1"/>
  <c r="S1108" i="1" s="1"/>
  <c r="S1109" i="1" s="1"/>
  <c r="S1110" i="1" s="1"/>
  <c r="S1111" i="1" s="1"/>
  <c r="S1112" i="1" s="1"/>
  <c r="S1113" i="1" s="1"/>
  <c r="S1114" i="1" s="1"/>
  <c r="S1115" i="1" s="1"/>
  <c r="S1116" i="1" s="1"/>
  <c r="S1117" i="1" s="1"/>
  <c r="S1118" i="1" s="1"/>
  <c r="S1119" i="1" s="1"/>
  <c r="S1120" i="1" s="1"/>
  <c r="S1121" i="1" s="1"/>
  <c r="S1122" i="1" s="1"/>
  <c r="S1123" i="1" s="1"/>
  <c r="S1124" i="1" s="1"/>
  <c r="S1125" i="1" s="1"/>
  <c r="S1126" i="1" s="1"/>
  <c r="S1127" i="1" s="1"/>
  <c r="S1128" i="1" s="1"/>
  <c r="S1129" i="1" s="1"/>
  <c r="S1130" i="1" s="1"/>
  <c r="S1131" i="1" s="1"/>
  <c r="S1132" i="1" s="1"/>
  <c r="S1133" i="1" s="1"/>
  <c r="S1134" i="1" s="1"/>
  <c r="S1135" i="1" s="1"/>
  <c r="S1136" i="1" s="1"/>
  <c r="S1137" i="1" s="1"/>
  <c r="S1138" i="1" s="1"/>
  <c r="S1139" i="1" s="1"/>
  <c r="S1140" i="1" s="1"/>
  <c r="S1141" i="1" s="1"/>
  <c r="S1142" i="1" s="1"/>
  <c r="S1143" i="1" s="1"/>
  <c r="S1144" i="1" s="1"/>
  <c r="S1145" i="1" s="1"/>
  <c r="S1146" i="1" s="1"/>
  <c r="S1147" i="1" s="1"/>
  <c r="S1148" i="1" s="1"/>
  <c r="S1149" i="1" s="1"/>
  <c r="S1150" i="1" s="1"/>
  <c r="S1151" i="1" s="1"/>
  <c r="S1152" i="1" s="1"/>
  <c r="S1153" i="1" s="1"/>
  <c r="S1154" i="1" s="1"/>
  <c r="S1155" i="1" s="1"/>
  <c r="S1156" i="1" s="1"/>
  <c r="S1157" i="1" s="1"/>
  <c r="S1158" i="1" s="1"/>
  <c r="S1159" i="1" s="1"/>
  <c r="S1160" i="1" s="1"/>
  <c r="S1161" i="1" s="1"/>
  <c r="S1162" i="1" s="1"/>
  <c r="S1163" i="1" s="1"/>
  <c r="S1164" i="1" s="1"/>
  <c r="S1165" i="1" s="1"/>
  <c r="S1166" i="1" s="1"/>
  <c r="S1167" i="1" s="1"/>
  <c r="S1168" i="1" s="1"/>
  <c r="S1169" i="1" s="1"/>
  <c r="S1170" i="1" s="1"/>
  <c r="S1171" i="1" s="1"/>
  <c r="S1172" i="1" s="1"/>
  <c r="S1173" i="1" s="1"/>
  <c r="S1174" i="1" s="1"/>
  <c r="S1175" i="1" s="1"/>
  <c r="S1176" i="1" s="1"/>
  <c r="S1177" i="1" s="1"/>
  <c r="S1178" i="1" s="1"/>
  <c r="S1179" i="1" s="1"/>
  <c r="S1180" i="1" s="1"/>
  <c r="S1181" i="1" s="1"/>
  <c r="S1182" i="1" s="1"/>
  <c r="S1183" i="1" s="1"/>
  <c r="S1184" i="1" s="1"/>
  <c r="S1185" i="1" s="1"/>
  <c r="S1186" i="1" s="1"/>
  <c r="S1187" i="1" s="1"/>
  <c r="S1188" i="1" s="1"/>
  <c r="S1189" i="1" s="1"/>
  <c r="S1190" i="1" s="1"/>
  <c r="S1191" i="1" s="1"/>
  <c r="S1192" i="1" s="1"/>
  <c r="S1193" i="1" s="1"/>
  <c r="S1194" i="1" s="1"/>
  <c r="S1195" i="1" s="1"/>
  <c r="S1196" i="1" s="1"/>
  <c r="S1197" i="1" s="1"/>
  <c r="S1198" i="1" s="1"/>
  <c r="S1199" i="1" s="1"/>
  <c r="S1200" i="1" s="1"/>
  <c r="S1201" i="1" s="1"/>
  <c r="S1202" i="1" s="1"/>
  <c r="S1203" i="1" s="1"/>
  <c r="S1204" i="1" s="1"/>
  <c r="S1205" i="1" s="1"/>
  <c r="S1206" i="1" s="1"/>
  <c r="S1207" i="1" s="1"/>
  <c r="S1208" i="1" s="1"/>
  <c r="S1209" i="1" s="1"/>
  <c r="S1210" i="1" s="1"/>
  <c r="S1211" i="1" s="1"/>
  <c r="S1212" i="1" s="1"/>
  <c r="S1213" i="1" s="1"/>
  <c r="S1214" i="1" s="1"/>
  <c r="S1215" i="1" s="1"/>
  <c r="S1216" i="1" s="1"/>
  <c r="S1217" i="1" s="1"/>
  <c r="S1218" i="1" s="1"/>
  <c r="S1219" i="1" s="1"/>
  <c r="S1220" i="1" s="1"/>
  <c r="S1221" i="1" s="1"/>
  <c r="S1222" i="1" s="1"/>
  <c r="S1223" i="1" s="1"/>
  <c r="S1224" i="1" s="1"/>
  <c r="S1225" i="1" s="1"/>
  <c r="S1226" i="1" s="1"/>
  <c r="S1227" i="1" s="1"/>
  <c r="S1228" i="1" s="1"/>
  <c r="S1229" i="1" s="1"/>
  <c r="S1230" i="1" s="1"/>
  <c r="S1231" i="1" s="1"/>
  <c r="S1232" i="1" s="1"/>
  <c r="S1233" i="1" s="1"/>
  <c r="S1234" i="1" s="1"/>
  <c r="S1235" i="1" s="1"/>
  <c r="S1236" i="1" s="1"/>
  <c r="S1237" i="1" s="1"/>
  <c r="S1238" i="1" s="1"/>
  <c r="S1239" i="1" s="1"/>
  <c r="S1240" i="1" s="1"/>
  <c r="S1241" i="1" s="1"/>
  <c r="S1242" i="1" s="1"/>
  <c r="S1243" i="1" s="1"/>
  <c r="S1244" i="1" s="1"/>
  <c r="S1245" i="1" s="1"/>
  <c r="S1246" i="1" s="1"/>
  <c r="S1247" i="1" s="1"/>
  <c r="S1248" i="1" s="1"/>
  <c r="S1249" i="1" s="1"/>
  <c r="S1250" i="1" s="1"/>
  <c r="S1251" i="1" s="1"/>
  <c r="S1252" i="1" s="1"/>
  <c r="S1253" i="1" s="1"/>
  <c r="S1254" i="1" s="1"/>
  <c r="S1255" i="1" s="1"/>
  <c r="S1256" i="1" s="1"/>
  <c r="S1257" i="1" s="1"/>
  <c r="S1258" i="1" s="1"/>
  <c r="S1259" i="1" s="1"/>
  <c r="S1260" i="1" s="1"/>
  <c r="S1261" i="1" s="1"/>
  <c r="S1262" i="1" s="1"/>
  <c r="S1263" i="1" s="1"/>
  <c r="S1264" i="1" s="1"/>
  <c r="S1265" i="1" s="1"/>
  <c r="S1266" i="1" s="1"/>
  <c r="S1267" i="1" s="1"/>
  <c r="S1268" i="1" s="1"/>
  <c r="Z166" i="1"/>
  <c r="T165" i="1"/>
  <c r="S165" i="1"/>
  <c r="V165" i="1"/>
  <c r="W165" i="1"/>
  <c r="X165" i="1"/>
  <c r="Y165" i="1"/>
  <c r="Z165" i="1"/>
  <c r="V164" i="1"/>
  <c r="X164" i="1"/>
  <c r="Z164" i="1"/>
  <c r="V163" i="1"/>
  <c r="X163" i="1"/>
  <c r="Z163" i="1"/>
  <c r="V162" i="1"/>
  <c r="X162" i="1"/>
  <c r="Z162" i="1"/>
  <c r="V160" i="1"/>
  <c r="X160" i="1"/>
  <c r="Z160" i="1"/>
  <c r="V159" i="1"/>
  <c r="X159" i="1"/>
  <c r="Z159" i="1"/>
  <c r="V158" i="1"/>
  <c r="X158" i="1"/>
  <c r="Z158" i="1"/>
  <c r="V157" i="1"/>
  <c r="X157" i="1"/>
  <c r="Z157" i="1"/>
  <c r="V156" i="1"/>
  <c r="X156" i="1"/>
  <c r="Z156" i="1"/>
  <c r="V155" i="1"/>
  <c r="X155" i="1"/>
  <c r="Z155" i="1"/>
  <c r="V154" i="1"/>
  <c r="X154" i="1"/>
  <c r="Z154" i="1"/>
  <c r="V153" i="1"/>
  <c r="X153" i="1"/>
  <c r="Z153" i="1"/>
  <c r="V152" i="1"/>
  <c r="X152" i="1"/>
  <c r="Z152" i="1"/>
  <c r="V151" i="1"/>
  <c r="X151" i="1"/>
  <c r="Z151" i="1"/>
  <c r="V150" i="1"/>
  <c r="X150" i="1"/>
  <c r="Z150" i="1"/>
  <c r="V149" i="1"/>
  <c r="X149" i="1"/>
  <c r="Z149" i="1"/>
  <c r="V148" i="1"/>
  <c r="X148" i="1"/>
  <c r="Z148" i="1"/>
  <c r="V147" i="1"/>
  <c r="X147" i="1"/>
  <c r="Z147" i="1"/>
  <c r="V146" i="1"/>
  <c r="X146" i="1"/>
  <c r="Z146" i="1"/>
  <c r="V145" i="1"/>
  <c r="X145" i="1"/>
  <c r="Z145" i="1"/>
  <c r="V144" i="1"/>
  <c r="X144" i="1"/>
  <c r="Z144" i="1"/>
  <c r="V143" i="1"/>
  <c r="X143" i="1"/>
  <c r="Z143" i="1"/>
  <c r="V142" i="1"/>
  <c r="X142" i="1"/>
  <c r="Z142" i="1"/>
  <c r="V141" i="1"/>
  <c r="X141" i="1"/>
  <c r="Z141" i="1"/>
  <c r="V140" i="1"/>
  <c r="X140" i="1"/>
  <c r="Z140" i="1"/>
  <c r="V139" i="1"/>
  <c r="X139" i="1"/>
  <c r="Z139" i="1"/>
  <c r="V138" i="1"/>
  <c r="X138" i="1"/>
  <c r="Z138" i="1"/>
  <c r="V137" i="1"/>
  <c r="X137" i="1"/>
  <c r="Z137" i="1"/>
  <c r="V136" i="1"/>
  <c r="X136" i="1"/>
  <c r="Z136" i="1"/>
  <c r="V135" i="1"/>
  <c r="X135" i="1"/>
  <c r="Z135" i="1"/>
  <c r="V134" i="1"/>
  <c r="X134" i="1"/>
  <c r="Z134" i="1"/>
  <c r="V133" i="1"/>
  <c r="X133" i="1"/>
  <c r="Z133" i="1"/>
  <c r="V132" i="1"/>
  <c r="X132" i="1"/>
  <c r="Z132" i="1"/>
  <c r="V131" i="1"/>
  <c r="X131" i="1"/>
  <c r="Z131" i="1"/>
  <c r="V130" i="1"/>
  <c r="X130" i="1"/>
  <c r="Z130" i="1"/>
  <c r="V129" i="1"/>
  <c r="X129" i="1"/>
  <c r="Z129" i="1"/>
  <c r="V128" i="1"/>
  <c r="X128" i="1"/>
  <c r="Z128" i="1"/>
  <c r="V127" i="1"/>
  <c r="X127" i="1"/>
  <c r="Z127" i="1"/>
  <c r="V126" i="1"/>
  <c r="X126" i="1"/>
  <c r="Z126" i="1"/>
  <c r="V125" i="1"/>
  <c r="X125" i="1"/>
  <c r="Z125" i="1"/>
  <c r="V124" i="1"/>
  <c r="X124" i="1"/>
  <c r="Z124" i="1"/>
  <c r="V123" i="1"/>
  <c r="X123" i="1"/>
  <c r="Z123" i="1"/>
  <c r="V122" i="1"/>
  <c r="X122" i="1"/>
  <c r="Z122" i="1"/>
  <c r="V121" i="1"/>
  <c r="X121" i="1"/>
  <c r="Z121" i="1"/>
  <c r="V120" i="1"/>
  <c r="X120" i="1"/>
  <c r="Z120" i="1"/>
  <c r="V119" i="1"/>
  <c r="X119" i="1"/>
  <c r="Z119" i="1"/>
  <c r="V118" i="1"/>
  <c r="X118" i="1"/>
  <c r="Z118" i="1"/>
  <c r="V117" i="1"/>
  <c r="X117" i="1"/>
  <c r="Z117" i="1"/>
  <c r="V116" i="1"/>
  <c r="X116" i="1"/>
  <c r="Z116" i="1"/>
  <c r="V115" i="1"/>
  <c r="X115" i="1"/>
  <c r="Z115" i="1"/>
  <c r="V114" i="1"/>
  <c r="X114" i="1"/>
  <c r="Z114" i="1"/>
  <c r="V113" i="1"/>
  <c r="X113" i="1"/>
  <c r="Z113" i="1"/>
  <c r="V112" i="1"/>
  <c r="X112" i="1"/>
  <c r="Z112" i="1"/>
  <c r="V111" i="1"/>
  <c r="X111" i="1"/>
  <c r="Z111" i="1"/>
  <c r="X110" i="1"/>
  <c r="Z110" i="1"/>
  <c r="V110" i="1"/>
  <c r="S109" i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V109" i="1"/>
  <c r="X109" i="1"/>
  <c r="Z109" i="1"/>
  <c r="T109" i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08" i="1"/>
  <c r="S108" i="1"/>
  <c r="V108" i="1"/>
  <c r="W108" i="1"/>
  <c r="X108" i="1"/>
  <c r="Y108" i="1"/>
  <c r="Z108" i="1"/>
  <c r="Z107" i="1"/>
  <c r="T107" i="1"/>
  <c r="V107" i="1"/>
  <c r="X107" i="1"/>
  <c r="S107" i="1"/>
  <c r="T106" i="1"/>
  <c r="V106" i="1"/>
  <c r="W106" i="1"/>
  <c r="X106" i="1"/>
  <c r="Y106" i="1"/>
  <c r="Z106" i="1"/>
  <c r="S106" i="1"/>
  <c r="T105" i="1"/>
  <c r="V105" i="1"/>
  <c r="X105" i="1"/>
  <c r="S105" i="1"/>
  <c r="Z105" i="1"/>
  <c r="S104" i="1"/>
  <c r="T104" i="1"/>
  <c r="V104" i="1"/>
  <c r="W104" i="1"/>
  <c r="X104" i="1"/>
  <c r="Y104" i="1"/>
  <c r="Z104" i="1"/>
  <c r="Z103" i="1"/>
  <c r="V103" i="1"/>
  <c r="X103" i="1"/>
  <c r="V102" i="1"/>
  <c r="X102" i="1"/>
  <c r="Z102" i="1"/>
  <c r="X101" i="1"/>
  <c r="Z101" i="1"/>
  <c r="V101" i="1"/>
  <c r="V100" i="1"/>
  <c r="X100" i="1"/>
  <c r="Z100" i="1"/>
  <c r="V99" i="1"/>
  <c r="X99" i="1"/>
  <c r="Z99" i="1"/>
  <c r="X98" i="1"/>
  <c r="V98" i="1"/>
  <c r="Z98" i="1"/>
  <c r="V97" i="1"/>
  <c r="X97" i="1"/>
  <c r="Z97" i="1"/>
  <c r="V96" i="1"/>
  <c r="X96" i="1"/>
  <c r="Z96" i="1"/>
  <c r="V95" i="1"/>
  <c r="X95" i="1"/>
  <c r="Z95" i="1"/>
  <c r="Z94" i="1"/>
  <c r="V94" i="1"/>
  <c r="X94" i="1"/>
  <c r="V93" i="1"/>
  <c r="X93" i="1"/>
  <c r="Z93" i="1"/>
  <c r="V92" i="1"/>
  <c r="X92" i="1"/>
  <c r="Z92" i="1"/>
  <c r="V91" i="1"/>
  <c r="Z91" i="1"/>
  <c r="X91" i="1"/>
  <c r="X90" i="1"/>
  <c r="Z90" i="1"/>
  <c r="V90" i="1"/>
  <c r="V89" i="1"/>
  <c r="X89" i="1"/>
  <c r="Z89" i="1"/>
  <c r="V88" i="1"/>
  <c r="X88" i="1"/>
  <c r="Z88" i="1"/>
  <c r="V87" i="1"/>
  <c r="X87" i="1"/>
  <c r="Z87" i="1"/>
  <c r="V86" i="1"/>
  <c r="X86" i="1"/>
  <c r="Z86" i="1"/>
  <c r="V85" i="1"/>
  <c r="X85" i="1"/>
  <c r="Z85" i="1"/>
  <c r="V84" i="1"/>
  <c r="X84" i="1"/>
  <c r="Z84" i="1"/>
  <c r="V83" i="1"/>
  <c r="X83" i="1"/>
  <c r="Z83" i="1"/>
  <c r="V82" i="1"/>
  <c r="X82" i="1"/>
  <c r="Z82" i="1"/>
  <c r="V81" i="1"/>
  <c r="X81" i="1"/>
  <c r="Z81" i="1"/>
  <c r="V80" i="1"/>
  <c r="X80" i="1"/>
  <c r="Z80" i="1"/>
  <c r="V79" i="1"/>
  <c r="X79" i="1"/>
  <c r="Z79" i="1"/>
  <c r="V78" i="1"/>
  <c r="X78" i="1"/>
  <c r="Z78" i="1"/>
  <c r="V77" i="1"/>
  <c r="X77" i="1"/>
  <c r="Z77" i="1"/>
  <c r="V76" i="1"/>
  <c r="X76" i="1"/>
  <c r="Z76" i="1"/>
  <c r="V75" i="1"/>
  <c r="X75" i="1"/>
  <c r="Z75" i="1"/>
  <c r="V74" i="1"/>
  <c r="X74" i="1"/>
  <c r="Z74" i="1"/>
  <c r="V73" i="1"/>
  <c r="X73" i="1"/>
  <c r="Z73" i="1"/>
  <c r="V72" i="1"/>
  <c r="X72" i="1"/>
  <c r="Z72" i="1"/>
  <c r="V71" i="1"/>
  <c r="X71" i="1"/>
  <c r="Z71" i="1"/>
  <c r="V70" i="1"/>
  <c r="X70" i="1"/>
  <c r="Z70" i="1"/>
  <c r="V69" i="1"/>
  <c r="X69" i="1"/>
  <c r="Z69" i="1"/>
  <c r="V68" i="1"/>
  <c r="X68" i="1"/>
  <c r="Z68" i="1"/>
  <c r="V67" i="1"/>
  <c r="X67" i="1"/>
  <c r="Z67" i="1"/>
  <c r="V66" i="1"/>
  <c r="X66" i="1"/>
  <c r="Z66" i="1"/>
  <c r="V65" i="1"/>
  <c r="Z65" i="1"/>
  <c r="X65" i="1"/>
  <c r="V64" i="1"/>
  <c r="X64" i="1"/>
  <c r="Z64" i="1"/>
  <c r="V63" i="1"/>
  <c r="X63" i="1"/>
  <c r="Z63" i="1"/>
  <c r="V62" i="1"/>
  <c r="X62" i="1"/>
  <c r="Z62" i="1"/>
  <c r="V61" i="1"/>
  <c r="X61" i="1"/>
  <c r="Z61" i="1"/>
  <c r="V60" i="1"/>
  <c r="X60" i="1"/>
  <c r="Z60" i="1"/>
  <c r="V59" i="1"/>
  <c r="X59" i="1"/>
  <c r="Z59" i="1"/>
  <c r="V58" i="1"/>
  <c r="X58" i="1"/>
  <c r="Z58" i="1"/>
  <c r="V57" i="1"/>
  <c r="X57" i="1"/>
  <c r="Z57" i="1"/>
  <c r="V56" i="1"/>
  <c r="X56" i="1"/>
  <c r="Z56" i="1"/>
  <c r="V55" i="1"/>
  <c r="X55" i="1"/>
  <c r="Z55" i="1"/>
  <c r="Z54" i="1"/>
  <c r="V54" i="1"/>
  <c r="X54" i="1"/>
  <c r="V53" i="1"/>
  <c r="X53" i="1"/>
  <c r="Z53" i="1"/>
  <c r="X52" i="1"/>
  <c r="V52" i="1"/>
  <c r="Z52" i="1"/>
  <c r="V51" i="1"/>
  <c r="X51" i="1"/>
  <c r="Z51" i="1"/>
  <c r="V50" i="1"/>
  <c r="X50" i="1"/>
  <c r="Z50" i="1"/>
  <c r="V49" i="1"/>
  <c r="X49" i="1"/>
  <c r="Z49" i="1"/>
  <c r="V48" i="1"/>
  <c r="X48" i="1"/>
  <c r="Z48" i="1"/>
  <c r="V47" i="1"/>
  <c r="X47" i="1"/>
  <c r="Z47" i="1"/>
  <c r="X46" i="1"/>
  <c r="Z46" i="1"/>
  <c r="V46" i="1"/>
  <c r="V45" i="1"/>
  <c r="X45" i="1"/>
  <c r="Z45" i="1"/>
  <c r="X44" i="1"/>
  <c r="Z44" i="1"/>
  <c r="V44" i="1"/>
  <c r="V43" i="1"/>
  <c r="X43" i="1"/>
  <c r="Z43" i="1"/>
  <c r="Z42" i="1"/>
  <c r="V42" i="1"/>
  <c r="X42" i="1"/>
  <c r="V41" i="1"/>
  <c r="X41" i="1"/>
  <c r="Z41" i="1"/>
  <c r="Z40" i="1"/>
  <c r="V40" i="1"/>
  <c r="X40" i="1"/>
  <c r="X39" i="1"/>
  <c r="V39" i="1"/>
  <c r="Z39" i="1"/>
  <c r="V38" i="1"/>
  <c r="X38" i="1"/>
  <c r="Z38" i="1"/>
  <c r="X37" i="1"/>
  <c r="V37" i="1"/>
  <c r="Z37" i="1"/>
  <c r="T36" i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V36" i="1"/>
  <c r="W36" i="1" s="1"/>
  <c r="S36" i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X36" i="1"/>
  <c r="Y36" i="1"/>
  <c r="Z36" i="1"/>
  <c r="T35" i="1"/>
  <c r="W35" i="1"/>
  <c r="S35" i="1"/>
  <c r="V35" i="1"/>
  <c r="X35" i="1"/>
  <c r="Y35" i="1"/>
  <c r="Z35" i="1"/>
  <c r="T34" i="1"/>
  <c r="V34" i="1"/>
  <c r="X34" i="1"/>
  <c r="S34" i="1"/>
  <c r="Z34" i="1"/>
  <c r="T33" i="1"/>
  <c r="V33" i="1"/>
  <c r="W33" i="1"/>
  <c r="X33" i="1"/>
  <c r="Y33" i="1"/>
  <c r="Z33" i="1"/>
  <c r="S33" i="1"/>
  <c r="V32" i="1"/>
  <c r="X32" i="1"/>
  <c r="Z32" i="1"/>
  <c r="S31" i="1"/>
  <c r="S32" i="1" s="1"/>
  <c r="Z31" i="1"/>
  <c r="T31" i="1"/>
  <c r="T32" i="1" s="1"/>
  <c r="V31" i="1"/>
  <c r="X31" i="1"/>
  <c r="T30" i="1"/>
  <c r="V30" i="1"/>
  <c r="X30" i="1"/>
  <c r="Y30" i="1"/>
  <c r="Z30" i="1"/>
  <c r="S30" i="1"/>
  <c r="W30" i="1"/>
  <c r="V29" i="1"/>
  <c r="X29" i="1"/>
  <c r="Z29" i="1"/>
  <c r="T28" i="1"/>
  <c r="T29" i="1" s="1"/>
  <c r="V28" i="1"/>
  <c r="X28" i="1"/>
  <c r="Z28" i="1"/>
  <c r="S28" i="1"/>
  <c r="S29" i="1" s="1"/>
  <c r="T27" i="1"/>
  <c r="W27" i="1"/>
  <c r="X27" i="1"/>
  <c r="Y27" i="1"/>
  <c r="Z27" i="1"/>
  <c r="S27" i="1"/>
  <c r="V27" i="1"/>
  <c r="V26" i="1"/>
  <c r="X26" i="1"/>
  <c r="Z26" i="1"/>
  <c r="V25" i="1"/>
  <c r="Z25" i="1"/>
  <c r="X25" i="1"/>
  <c r="V24" i="1"/>
  <c r="X24" i="1"/>
  <c r="Z24" i="1"/>
  <c r="V23" i="1"/>
  <c r="X23" i="1"/>
  <c r="Z23" i="1"/>
  <c r="T22" i="1"/>
  <c r="T23" i="1" s="1"/>
  <c r="T24" i="1" s="1"/>
  <c r="T25" i="1" s="1"/>
  <c r="T26" i="1" s="1"/>
  <c r="V22" i="1"/>
  <c r="X22" i="1"/>
  <c r="Z22" i="1"/>
  <c r="S22" i="1"/>
  <c r="S23" i="1" s="1"/>
  <c r="S24" i="1" s="1"/>
  <c r="S25" i="1" s="1"/>
  <c r="S26" i="1" s="1"/>
  <c r="S21" i="1"/>
  <c r="W21" i="1"/>
  <c r="X21" i="1"/>
  <c r="T21" i="1"/>
  <c r="V21" i="1"/>
  <c r="Y21" i="1"/>
  <c r="Z21" i="1"/>
  <c r="T20" i="1"/>
  <c r="S20" i="1"/>
  <c r="X20" i="1"/>
  <c r="Z20" i="1"/>
  <c r="T19" i="1"/>
  <c r="S19" i="1"/>
  <c r="W19" i="1"/>
  <c r="X19" i="1"/>
  <c r="Y19" i="1"/>
  <c r="Z19" i="1"/>
  <c r="X18" i="1"/>
  <c r="Z18" i="1"/>
  <c r="X17" i="1"/>
  <c r="Z17" i="1"/>
  <c r="X16" i="1"/>
  <c r="Z16" i="1"/>
  <c r="X15" i="1"/>
  <c r="Z15" i="1"/>
  <c r="X14" i="1"/>
  <c r="Z14" i="1"/>
  <c r="X13" i="1"/>
  <c r="Z13" i="1"/>
  <c r="X12" i="1"/>
  <c r="Z12" i="1"/>
  <c r="X11" i="1"/>
  <c r="Z11" i="1"/>
  <c r="T10" i="1"/>
  <c r="T11" i="1" s="1"/>
  <c r="T12" i="1" s="1"/>
  <c r="T13" i="1" s="1"/>
  <c r="T14" i="1" s="1"/>
  <c r="T15" i="1" s="1"/>
  <c r="T16" i="1" s="1"/>
  <c r="T17" i="1" s="1"/>
  <c r="T18" i="1" s="1"/>
  <c r="X10" i="1"/>
  <c r="Z10" i="1"/>
  <c r="S10" i="1"/>
  <c r="S11" i="1" s="1"/>
  <c r="S12" i="1" s="1"/>
  <c r="S13" i="1" s="1"/>
  <c r="S14" i="1" s="1"/>
  <c r="S15" i="1" s="1"/>
  <c r="S16" i="1" s="1"/>
  <c r="S17" i="1" s="1"/>
  <c r="S18" i="1" s="1"/>
  <c r="S9" i="1"/>
  <c r="T9" i="1"/>
  <c r="W9" i="1"/>
  <c r="X9" i="1"/>
  <c r="Y9" i="1"/>
  <c r="Z9" i="1"/>
  <c r="S8" i="1"/>
  <c r="T8" i="1"/>
  <c r="X8" i="1"/>
  <c r="Z8" i="1"/>
  <c r="T7" i="1"/>
  <c r="S7" i="1"/>
  <c r="W7" i="1"/>
  <c r="X7" i="1"/>
  <c r="Y7" i="1"/>
  <c r="Z7" i="1"/>
  <c r="X6" i="1"/>
  <c r="Z6" i="1"/>
  <c r="T5" i="1"/>
  <c r="T6" i="1" s="1"/>
  <c r="X5" i="1"/>
  <c r="Z5" i="1"/>
  <c r="S5" i="1"/>
  <c r="S6" i="1" s="1"/>
  <c r="T4" i="1"/>
  <c r="W4" i="1"/>
  <c r="X4" i="1"/>
  <c r="Y4" i="1"/>
  <c r="Z4" i="1"/>
  <c r="S4" i="1"/>
  <c r="Y460" i="1"/>
  <c r="W460" i="1"/>
  <c r="S3" i="1"/>
  <c r="X3" i="1"/>
  <c r="T3" i="1"/>
  <c r="Z3" i="1"/>
  <c r="Z2" i="1"/>
  <c r="W2" i="1"/>
  <c r="X2" i="1"/>
  <c r="W1275" i="1" l="1"/>
  <c r="Y1275" i="1"/>
  <c r="W1700" i="1"/>
  <c r="Y1700" i="1"/>
  <c r="W846" i="1"/>
  <c r="Y846" i="1"/>
  <c r="W998" i="1"/>
  <c r="Y998" i="1"/>
  <c r="W975" i="1"/>
  <c r="Y975" i="1"/>
  <c r="W964" i="1"/>
  <c r="Y964" i="1"/>
  <c r="W960" i="1"/>
  <c r="Y960" i="1"/>
  <c r="W1729" i="1"/>
  <c r="Y1729" i="1"/>
  <c r="W1724" i="1"/>
  <c r="Y1724" i="1"/>
  <c r="W1716" i="1"/>
  <c r="Y1716" i="1"/>
  <c r="W1709" i="1"/>
  <c r="Y1709" i="1"/>
  <c r="W950" i="1"/>
  <c r="Y950" i="1"/>
  <c r="W902" i="1"/>
  <c r="Y902" i="1"/>
  <c r="W896" i="1"/>
  <c r="Y896" i="1"/>
  <c r="Y879" i="1"/>
  <c r="W879" i="1"/>
  <c r="W862" i="1"/>
  <c r="Y862" i="1"/>
  <c r="W855" i="1"/>
  <c r="Y855" i="1"/>
  <c r="W853" i="1"/>
  <c r="Y853" i="1"/>
  <c r="W1579" i="1"/>
  <c r="Y1579" i="1"/>
  <c r="W1183" i="1"/>
  <c r="Y1183" i="1"/>
  <c r="W1736" i="1"/>
  <c r="Y1736" i="1"/>
  <c r="W1732" i="1"/>
  <c r="Y1732" i="1"/>
  <c r="W1728" i="1"/>
  <c r="Y1728" i="1"/>
  <c r="W1720" i="1"/>
  <c r="Y1720" i="1"/>
  <c r="W1714" i="1"/>
  <c r="Y1714" i="1"/>
  <c r="W1710" i="1"/>
  <c r="Y1710" i="1"/>
  <c r="W1705" i="1"/>
  <c r="Y1705" i="1"/>
  <c r="W1902" i="1"/>
  <c r="Y1902" i="1"/>
  <c r="W1883" i="1"/>
  <c r="Y1883" i="1"/>
  <c r="W1882" i="1"/>
  <c r="Y1882" i="1"/>
  <c r="W1873" i="1"/>
  <c r="Y1873" i="1"/>
  <c r="W1866" i="1"/>
  <c r="Y1866" i="1"/>
  <c r="W1865" i="1"/>
  <c r="Y1865" i="1"/>
  <c r="Y1861" i="1"/>
  <c r="W1861" i="1"/>
  <c r="W1856" i="1"/>
  <c r="Y1856" i="1"/>
  <c r="W1852" i="1"/>
  <c r="Y1852" i="1"/>
  <c r="W1847" i="1"/>
  <c r="Y1847" i="1"/>
  <c r="Y1844" i="1"/>
  <c r="W1844" i="1"/>
  <c r="W1841" i="1"/>
  <c r="Y1841" i="1"/>
  <c r="W1835" i="1"/>
  <c r="Y1835" i="1"/>
  <c r="W1834" i="1"/>
  <c r="Y1834" i="1"/>
  <c r="Y1829" i="1"/>
  <c r="W1829" i="1"/>
  <c r="Y1825" i="1"/>
  <c r="W1825" i="1"/>
  <c r="W1823" i="1"/>
  <c r="Y1823" i="1"/>
  <c r="W1807" i="1"/>
  <c r="Y1807" i="1"/>
  <c r="W1806" i="1"/>
  <c r="Y1806" i="1"/>
  <c r="W1802" i="1"/>
  <c r="Y1802" i="1"/>
  <c r="W1798" i="1"/>
  <c r="Y1798" i="1"/>
  <c r="W1794" i="1"/>
  <c r="Y1794" i="1"/>
  <c r="Y1790" i="1"/>
  <c r="W1790" i="1"/>
  <c r="Y1785" i="1"/>
  <c r="W1785" i="1"/>
  <c r="W1784" i="1"/>
  <c r="Y1784" i="1"/>
  <c r="Y1777" i="1"/>
  <c r="W1777" i="1"/>
  <c r="W1772" i="1"/>
  <c r="Y1772" i="1"/>
  <c r="W1771" i="1"/>
  <c r="Y1771" i="1"/>
  <c r="W1770" i="1"/>
  <c r="Y1770" i="1"/>
  <c r="W1765" i="1"/>
  <c r="Y1765" i="1"/>
  <c r="Y1764" i="1"/>
  <c r="W1764" i="1"/>
  <c r="Y1761" i="1"/>
  <c r="W1761" i="1"/>
  <c r="W1756" i="1"/>
  <c r="Y1756" i="1"/>
  <c r="W1755" i="1"/>
  <c r="Y1755" i="1"/>
  <c r="Y1751" i="1"/>
  <c r="W1751" i="1"/>
  <c r="W1750" i="1"/>
  <c r="Y1750" i="1"/>
  <c r="W1745" i="1"/>
  <c r="Y1745" i="1"/>
  <c r="W1744" i="1"/>
  <c r="Y1744" i="1"/>
  <c r="W1740" i="1"/>
  <c r="Y1740" i="1"/>
  <c r="W1704" i="1"/>
  <c r="Y1704" i="1"/>
  <c r="W1272" i="1"/>
  <c r="Y1272" i="1"/>
  <c r="W1271" i="1"/>
  <c r="Y1271" i="1"/>
  <c r="W1217" i="1"/>
  <c r="Y1217" i="1"/>
  <c r="W1191" i="1"/>
  <c r="Y1191" i="1"/>
  <c r="W1185" i="1"/>
  <c r="Y1185" i="1"/>
  <c r="W1181" i="1"/>
  <c r="Y1181" i="1"/>
  <c r="W1180" i="1"/>
  <c r="Y1180" i="1"/>
  <c r="W1156" i="1"/>
  <c r="Y1156" i="1"/>
  <c r="W835" i="1"/>
  <c r="Y835" i="1"/>
  <c r="Y807" i="1"/>
  <c r="W807" i="1"/>
  <c r="W806" i="1"/>
  <c r="Y806" i="1"/>
  <c r="W805" i="1"/>
  <c r="Y805" i="1"/>
  <c r="Y797" i="1"/>
  <c r="W797" i="1"/>
  <c r="Y796" i="1"/>
  <c r="W796" i="1"/>
  <c r="W787" i="1"/>
  <c r="Y787" i="1"/>
  <c r="W772" i="1"/>
  <c r="Y772" i="1"/>
  <c r="W761" i="1"/>
  <c r="Y761" i="1"/>
  <c r="W288" i="1"/>
  <c r="Y288" i="1"/>
  <c r="Y1911" i="1"/>
  <c r="W1911" i="1"/>
  <c r="W1910" i="1"/>
  <c r="Y1910" i="1"/>
  <c r="W1909" i="1"/>
  <c r="Y1909" i="1"/>
  <c r="W1906" i="1"/>
  <c r="Y1906" i="1"/>
  <c r="W1905" i="1"/>
  <c r="Y1905" i="1"/>
  <c r="Y1904" i="1"/>
  <c r="W1904" i="1"/>
  <c r="W1903" i="1"/>
  <c r="Y1903" i="1"/>
  <c r="W1901" i="1"/>
  <c r="Y1901" i="1"/>
  <c r="W1900" i="1"/>
  <c r="Y1900" i="1"/>
  <c r="Y1899" i="1"/>
  <c r="W1899" i="1"/>
  <c r="W1898" i="1"/>
  <c r="Y1898" i="1"/>
  <c r="W1897" i="1"/>
  <c r="Y1897" i="1"/>
  <c r="W1896" i="1"/>
  <c r="Y1896" i="1"/>
  <c r="W1894" i="1"/>
  <c r="Y1894" i="1"/>
  <c r="Y1893" i="1"/>
  <c r="W1893" i="1"/>
  <c r="Y1892" i="1"/>
  <c r="W1892" i="1"/>
  <c r="W1889" i="1"/>
  <c r="Y1889" i="1"/>
  <c r="W1886" i="1"/>
  <c r="Y1886" i="1"/>
  <c r="W1885" i="1"/>
  <c r="Y1885" i="1"/>
  <c r="W1884" i="1"/>
  <c r="Y1884" i="1"/>
  <c r="Y1881" i="1"/>
  <c r="W1881" i="1"/>
  <c r="Y1880" i="1"/>
  <c r="W1880" i="1"/>
  <c r="W1877" i="1"/>
  <c r="Y1877" i="1"/>
  <c r="Y1876" i="1"/>
  <c r="W1876" i="1"/>
  <c r="Y1875" i="1"/>
  <c r="W1875" i="1"/>
  <c r="W1874" i="1"/>
  <c r="Y1874" i="1"/>
  <c r="W1872" i="1"/>
  <c r="Y1872" i="1"/>
  <c r="W1871" i="1"/>
  <c r="Y1871" i="1"/>
  <c r="W1870" i="1"/>
  <c r="Y1870" i="1"/>
  <c r="Y1869" i="1"/>
  <c r="W1869" i="1"/>
  <c r="W1868" i="1"/>
  <c r="Y1868" i="1"/>
  <c r="Y1867" i="1"/>
  <c r="W1867" i="1"/>
  <c r="Y1864" i="1"/>
  <c r="W1864" i="1"/>
  <c r="W1863" i="1"/>
  <c r="Y1863" i="1"/>
  <c r="Y1862" i="1"/>
  <c r="W1862" i="1"/>
  <c r="Y1860" i="1"/>
  <c r="W1860" i="1"/>
  <c r="Y1859" i="1"/>
  <c r="W1859" i="1"/>
  <c r="W1858" i="1"/>
  <c r="Y1858" i="1"/>
  <c r="Y1857" i="1"/>
  <c r="W1857" i="1"/>
  <c r="W1855" i="1"/>
  <c r="Y1855" i="1"/>
  <c r="Y1854" i="1"/>
  <c r="W1854" i="1"/>
  <c r="W1853" i="1"/>
  <c r="Y1853" i="1"/>
  <c r="W1851" i="1"/>
  <c r="Y1851" i="1"/>
  <c r="W1850" i="1"/>
  <c r="Y1850" i="1"/>
  <c r="W1849" i="1"/>
  <c r="Y1849" i="1"/>
  <c r="Y1848" i="1"/>
  <c r="W1848" i="1"/>
  <c r="W1846" i="1"/>
  <c r="Y1846" i="1"/>
  <c r="W1845" i="1"/>
  <c r="Y1845" i="1"/>
  <c r="Y1843" i="1"/>
  <c r="W1843" i="1"/>
  <c r="W1842" i="1"/>
  <c r="Y1842" i="1"/>
  <c r="W1840" i="1"/>
  <c r="Y1840" i="1"/>
  <c r="Y1839" i="1"/>
  <c r="W1839" i="1"/>
  <c r="Y1838" i="1"/>
  <c r="W1838" i="1"/>
  <c r="Y1837" i="1"/>
  <c r="W1837" i="1"/>
  <c r="Y1836" i="1"/>
  <c r="W1836" i="1"/>
  <c r="Y1833" i="1"/>
  <c r="W1833" i="1"/>
  <c r="W1832" i="1"/>
  <c r="Y1832" i="1"/>
  <c r="Y1831" i="1"/>
  <c r="W1831" i="1"/>
  <c r="Y1830" i="1"/>
  <c r="W1830" i="1"/>
  <c r="Y1828" i="1"/>
  <c r="W1828" i="1"/>
  <c r="W1827" i="1"/>
  <c r="Y1827" i="1"/>
  <c r="Y1826" i="1"/>
  <c r="W1826" i="1"/>
  <c r="Y1824" i="1"/>
  <c r="W1824" i="1"/>
  <c r="Y1822" i="1"/>
  <c r="W1822" i="1"/>
  <c r="W1821" i="1"/>
  <c r="Y1821" i="1"/>
  <c r="W1820" i="1"/>
  <c r="Y1820" i="1"/>
  <c r="Y1819" i="1"/>
  <c r="W1819" i="1"/>
  <c r="W1818" i="1"/>
  <c r="Y1818" i="1"/>
  <c r="Y1817" i="1"/>
  <c r="W1817" i="1"/>
  <c r="W1816" i="1"/>
  <c r="Y1816" i="1"/>
  <c r="Y1815" i="1"/>
  <c r="W1815" i="1"/>
  <c r="W1814" i="1"/>
  <c r="Y1814" i="1"/>
  <c r="Y1813" i="1"/>
  <c r="W1813" i="1"/>
  <c r="W1812" i="1"/>
  <c r="Y1812" i="1"/>
  <c r="W1811" i="1"/>
  <c r="Y1811" i="1"/>
  <c r="Y1810" i="1"/>
  <c r="W1810" i="1"/>
  <c r="Y1809" i="1"/>
  <c r="W1809" i="1"/>
  <c r="W1808" i="1"/>
  <c r="Y1808" i="1"/>
  <c r="Y1805" i="1"/>
  <c r="W1805" i="1"/>
  <c r="W1804" i="1"/>
  <c r="Y1804" i="1"/>
  <c r="Y1803" i="1"/>
  <c r="W1803" i="1"/>
  <c r="W1801" i="1"/>
  <c r="Y1801" i="1"/>
  <c r="Y1800" i="1"/>
  <c r="W1800" i="1"/>
  <c r="Y1799" i="1"/>
  <c r="W1799" i="1"/>
  <c r="W1797" i="1"/>
  <c r="Y1797" i="1"/>
  <c r="Y1796" i="1"/>
  <c r="W1796" i="1"/>
  <c r="W1795" i="1"/>
  <c r="Y1795" i="1"/>
  <c r="W1793" i="1"/>
  <c r="Y1793" i="1"/>
  <c r="W1792" i="1"/>
  <c r="Y1792" i="1"/>
  <c r="W1791" i="1"/>
  <c r="Y1791" i="1"/>
  <c r="W1789" i="1"/>
  <c r="Y1789" i="1"/>
  <c r="Y1788" i="1"/>
  <c r="W1788" i="1"/>
  <c r="Y1787" i="1"/>
  <c r="W1787" i="1"/>
  <c r="Y1786" i="1"/>
  <c r="W1786" i="1"/>
  <c r="Y1783" i="1"/>
  <c r="W1783" i="1"/>
  <c r="W1782" i="1"/>
  <c r="Y1782" i="1"/>
  <c r="Y1781" i="1"/>
  <c r="W1781" i="1"/>
  <c r="W1780" i="1"/>
  <c r="Y1780" i="1"/>
  <c r="W1779" i="1"/>
  <c r="Y1779" i="1"/>
  <c r="Y1778" i="1"/>
  <c r="W1778" i="1"/>
  <c r="Y1776" i="1"/>
  <c r="W1776" i="1"/>
  <c r="Y1775" i="1"/>
  <c r="W1775" i="1"/>
  <c r="Y1774" i="1"/>
  <c r="W1774" i="1"/>
  <c r="W1773" i="1"/>
  <c r="Y1773" i="1"/>
  <c r="Y1769" i="1"/>
  <c r="W1769" i="1"/>
  <c r="W1768" i="1"/>
  <c r="Y1768" i="1"/>
  <c r="W1767" i="1"/>
  <c r="Y1767" i="1"/>
  <c r="W1766" i="1"/>
  <c r="Y1766" i="1"/>
  <c r="Y1763" i="1"/>
  <c r="W1763" i="1"/>
  <c r="Y1762" i="1"/>
  <c r="W1762" i="1"/>
  <c r="Y1760" i="1"/>
  <c r="W1760" i="1"/>
  <c r="Y1759" i="1"/>
  <c r="W1759" i="1"/>
  <c r="W1758" i="1"/>
  <c r="Y1758" i="1"/>
  <c r="W1757" i="1"/>
  <c r="Y1757" i="1"/>
  <c r="W1754" i="1"/>
  <c r="Y1754" i="1"/>
  <c r="W1753" i="1"/>
  <c r="Y1753" i="1"/>
  <c r="Y1752" i="1"/>
  <c r="W1752" i="1"/>
  <c r="W1749" i="1"/>
  <c r="Y1749" i="1"/>
  <c r="Y1748" i="1"/>
  <c r="W1748" i="1"/>
  <c r="W1747" i="1"/>
  <c r="Y1747" i="1"/>
  <c r="W1746" i="1"/>
  <c r="Y1746" i="1"/>
  <c r="Y1743" i="1"/>
  <c r="W1743" i="1"/>
  <c r="Y1742" i="1"/>
  <c r="W1742" i="1"/>
  <c r="W1741" i="1"/>
  <c r="Y1741" i="1"/>
  <c r="Y1739" i="1"/>
  <c r="W1739" i="1"/>
  <c r="W1738" i="1"/>
  <c r="Y1738" i="1"/>
  <c r="W1737" i="1"/>
  <c r="Y1737" i="1"/>
  <c r="Y1735" i="1"/>
  <c r="W1735" i="1"/>
  <c r="Y1734" i="1"/>
  <c r="W1734" i="1"/>
  <c r="W1733" i="1"/>
  <c r="Y1733" i="1"/>
  <c r="W1731" i="1"/>
  <c r="Y1731" i="1"/>
  <c r="W1730" i="1"/>
  <c r="Y1730" i="1"/>
  <c r="W1727" i="1"/>
  <c r="Y1727" i="1"/>
  <c r="Y1726" i="1"/>
  <c r="W1726" i="1"/>
  <c r="W1725" i="1"/>
  <c r="Y1725" i="1"/>
  <c r="Y1723" i="1"/>
  <c r="W1723" i="1"/>
  <c r="W1722" i="1"/>
  <c r="Y1722" i="1"/>
  <c r="Y1721" i="1"/>
  <c r="W1721" i="1"/>
  <c r="W1719" i="1"/>
  <c r="Y1719" i="1"/>
  <c r="Y1718" i="1"/>
  <c r="W1718" i="1"/>
  <c r="W1717" i="1"/>
  <c r="Y1717" i="1"/>
  <c r="W1715" i="1"/>
  <c r="Y1715" i="1"/>
  <c r="W1713" i="1"/>
  <c r="Y1713" i="1"/>
  <c r="Y1712" i="1"/>
  <c r="W1712" i="1"/>
  <c r="Y1711" i="1"/>
  <c r="W1711" i="1"/>
  <c r="Y1708" i="1"/>
  <c r="W1708" i="1"/>
  <c r="W1707" i="1"/>
  <c r="Y1707" i="1"/>
  <c r="W1706" i="1"/>
  <c r="Y1706" i="1"/>
  <c r="W1703" i="1"/>
  <c r="Y1703" i="1"/>
  <c r="W1699" i="1"/>
  <c r="Y1699" i="1"/>
  <c r="W1697" i="1"/>
  <c r="Y1697" i="1"/>
  <c r="W1695" i="1"/>
  <c r="Y1695" i="1"/>
  <c r="Y1693" i="1"/>
  <c r="W1693" i="1"/>
  <c r="W1692" i="1"/>
  <c r="Y1692" i="1"/>
  <c r="W1691" i="1"/>
  <c r="Y1691" i="1"/>
  <c r="W1690" i="1"/>
  <c r="Y1690" i="1"/>
  <c r="W1689" i="1"/>
  <c r="Y1689" i="1"/>
  <c r="W1687" i="1"/>
  <c r="Y1687" i="1"/>
  <c r="W1686" i="1"/>
  <c r="Y1686" i="1"/>
  <c r="W1685" i="1"/>
  <c r="Y1685" i="1"/>
  <c r="W1683" i="1"/>
  <c r="Y1683" i="1"/>
  <c r="W1682" i="1"/>
  <c r="Y1682" i="1"/>
  <c r="W1681" i="1"/>
  <c r="Y1681" i="1"/>
  <c r="W1679" i="1"/>
  <c r="Y1679" i="1"/>
  <c r="W1678" i="1"/>
  <c r="Y1678" i="1"/>
  <c r="W1677" i="1"/>
  <c r="Y1677" i="1"/>
  <c r="W1676" i="1"/>
  <c r="Y1676" i="1"/>
  <c r="W1675" i="1"/>
  <c r="Y1675" i="1"/>
  <c r="W1674" i="1"/>
  <c r="Y1674" i="1"/>
  <c r="W1673" i="1"/>
  <c r="Y1673" i="1"/>
  <c r="W1672" i="1"/>
  <c r="Y1672" i="1"/>
  <c r="W1670" i="1"/>
  <c r="Y1670" i="1"/>
  <c r="W1669" i="1"/>
  <c r="Y1669" i="1"/>
  <c r="W1668" i="1"/>
  <c r="Y1668" i="1"/>
  <c r="W1667" i="1"/>
  <c r="Y1667" i="1"/>
  <c r="W1665" i="1"/>
  <c r="Y1665" i="1"/>
  <c r="W1664" i="1"/>
  <c r="Y1664" i="1"/>
  <c r="W1663" i="1"/>
  <c r="Y1663" i="1"/>
  <c r="W1662" i="1"/>
  <c r="Y1662" i="1"/>
  <c r="W1661" i="1"/>
  <c r="Y1661" i="1"/>
  <c r="W1659" i="1"/>
  <c r="Y1659" i="1"/>
  <c r="W1658" i="1"/>
  <c r="Y1658" i="1"/>
  <c r="W1657" i="1"/>
  <c r="Y1657" i="1"/>
  <c r="Y1655" i="1"/>
  <c r="W1655" i="1"/>
  <c r="W1654" i="1"/>
  <c r="Y1654" i="1"/>
  <c r="W1653" i="1"/>
  <c r="Y1653" i="1"/>
  <c r="W1652" i="1"/>
  <c r="Y1652" i="1"/>
  <c r="W1651" i="1"/>
  <c r="Y1651" i="1"/>
  <c r="W1649" i="1"/>
  <c r="Y1649" i="1"/>
  <c r="W1648" i="1"/>
  <c r="Y1648" i="1"/>
  <c r="W1647" i="1"/>
  <c r="Y1647" i="1"/>
  <c r="W1646" i="1"/>
  <c r="Y1646" i="1"/>
  <c r="W1644" i="1"/>
  <c r="Y1644" i="1"/>
  <c r="W1643" i="1"/>
  <c r="Y1643" i="1"/>
  <c r="W1642" i="1"/>
  <c r="Y1642" i="1"/>
  <c r="Y1641" i="1"/>
  <c r="W1641" i="1"/>
  <c r="W1640" i="1"/>
  <c r="Y1640" i="1"/>
  <c r="W1639" i="1"/>
  <c r="Y1639" i="1"/>
  <c r="W1638" i="1"/>
  <c r="Y1638" i="1"/>
  <c r="W1600" i="1"/>
  <c r="Y1600" i="1"/>
  <c r="W1593" i="1"/>
  <c r="Y1593" i="1"/>
  <c r="Y1592" i="1"/>
  <c r="W1592" i="1"/>
  <c r="Y1591" i="1"/>
  <c r="W1591" i="1"/>
  <c r="Y1590" i="1"/>
  <c r="W1590" i="1"/>
  <c r="W1589" i="1"/>
  <c r="Y1589" i="1"/>
  <c r="Y1588" i="1"/>
  <c r="W1588" i="1"/>
  <c r="Y1587" i="1"/>
  <c r="W1587" i="1"/>
  <c r="Y1586" i="1"/>
  <c r="W1586" i="1"/>
  <c r="Y1585" i="1"/>
  <c r="W1585" i="1"/>
  <c r="Y1584" i="1"/>
  <c r="W1584" i="1"/>
  <c r="Y1583" i="1"/>
  <c r="W1583" i="1"/>
  <c r="Y1582" i="1"/>
  <c r="W1582" i="1"/>
  <c r="W1581" i="1"/>
  <c r="Y1581" i="1"/>
  <c r="W1580" i="1"/>
  <c r="Y1580" i="1"/>
  <c r="W1578" i="1"/>
  <c r="Y1578" i="1"/>
  <c r="Y1577" i="1"/>
  <c r="W1577" i="1"/>
  <c r="Y1576" i="1"/>
  <c r="W1576" i="1"/>
  <c r="Y1575" i="1"/>
  <c r="W1575" i="1"/>
  <c r="W1574" i="1"/>
  <c r="Y1574" i="1"/>
  <c r="W1572" i="1"/>
  <c r="Y1572" i="1"/>
  <c r="W1570" i="1"/>
  <c r="Y1570" i="1"/>
  <c r="W1568" i="1"/>
  <c r="Y1568" i="1"/>
  <c r="W1565" i="1"/>
  <c r="Y1565" i="1"/>
  <c r="W1564" i="1"/>
  <c r="Y1564" i="1"/>
  <c r="Y1561" i="1"/>
  <c r="W1561" i="1"/>
  <c r="Y1558" i="1"/>
  <c r="W1558" i="1"/>
  <c r="W1557" i="1"/>
  <c r="Y1557" i="1"/>
  <c r="W1556" i="1"/>
  <c r="Y1556" i="1"/>
  <c r="Y1554" i="1"/>
  <c r="W1554" i="1"/>
  <c r="Y1552" i="1"/>
  <c r="W1552" i="1"/>
  <c r="W1551" i="1"/>
  <c r="Y1551" i="1"/>
  <c r="W1548" i="1"/>
  <c r="Y1548" i="1"/>
  <c r="W1547" i="1"/>
  <c r="Y1547" i="1"/>
  <c r="Y1545" i="1"/>
  <c r="W1545" i="1"/>
  <c r="W1542" i="1"/>
  <c r="Y1542" i="1"/>
  <c r="W1538" i="1"/>
  <c r="Y1538" i="1"/>
  <c r="Y1535" i="1"/>
  <c r="W1535" i="1"/>
  <c r="W1532" i="1"/>
  <c r="Y1532" i="1"/>
  <c r="W1528" i="1"/>
  <c r="Y1528" i="1"/>
  <c r="W1527" i="1"/>
  <c r="Y1527" i="1"/>
  <c r="Y1525" i="1"/>
  <c r="W1525" i="1"/>
  <c r="W1522" i="1"/>
  <c r="Y1522" i="1"/>
  <c r="W1519" i="1"/>
  <c r="Y1519" i="1"/>
  <c r="Y1516" i="1"/>
  <c r="W1516" i="1"/>
  <c r="W1513" i="1"/>
  <c r="Y1513" i="1"/>
  <c r="W1511" i="1"/>
  <c r="Y1511" i="1"/>
  <c r="W1510" i="1"/>
  <c r="Y1510" i="1"/>
  <c r="Y1507" i="1"/>
  <c r="W1507" i="1"/>
  <c r="W1505" i="1"/>
  <c r="Y1505" i="1"/>
  <c r="W1502" i="1"/>
  <c r="Y1502" i="1"/>
  <c r="W1501" i="1"/>
  <c r="Y1501" i="1"/>
  <c r="W1500" i="1"/>
  <c r="Y1500" i="1"/>
  <c r="W1497" i="1"/>
  <c r="Y1497" i="1"/>
  <c r="Y1494" i="1"/>
  <c r="W1494" i="1"/>
  <c r="W1492" i="1"/>
  <c r="Y1492" i="1"/>
  <c r="Y1489" i="1"/>
  <c r="W1489" i="1"/>
  <c r="W1486" i="1"/>
  <c r="Y1486" i="1"/>
  <c r="Y1482" i="1"/>
  <c r="W1482" i="1"/>
  <c r="W1481" i="1"/>
  <c r="Y1481" i="1"/>
  <c r="W1480" i="1"/>
  <c r="Y1480" i="1"/>
  <c r="W1479" i="1"/>
  <c r="Y1479" i="1"/>
  <c r="W1478" i="1"/>
  <c r="Y1478" i="1"/>
  <c r="Y1477" i="1"/>
  <c r="W1477" i="1"/>
  <c r="W1476" i="1"/>
  <c r="Y1476" i="1"/>
  <c r="Y1475" i="1"/>
  <c r="W1475" i="1"/>
  <c r="Y1474" i="1"/>
  <c r="W1474" i="1"/>
  <c r="Y1473" i="1"/>
  <c r="W1473" i="1"/>
  <c r="Y1472" i="1"/>
  <c r="W1472" i="1"/>
  <c r="W1471" i="1"/>
  <c r="Y1471" i="1"/>
  <c r="Y1470" i="1"/>
  <c r="W1470" i="1"/>
  <c r="Y1469" i="1"/>
  <c r="W1469" i="1"/>
  <c r="W1468" i="1"/>
  <c r="Y1468" i="1"/>
  <c r="Y1467" i="1"/>
  <c r="W1467" i="1"/>
  <c r="Y1466" i="1"/>
  <c r="W1466" i="1"/>
  <c r="Y1465" i="1"/>
  <c r="W1465" i="1"/>
  <c r="Y1464" i="1"/>
  <c r="W1464" i="1"/>
  <c r="Y1463" i="1"/>
  <c r="W1463" i="1"/>
  <c r="Y1462" i="1"/>
  <c r="W1462" i="1"/>
  <c r="W1461" i="1"/>
  <c r="Y1461" i="1"/>
  <c r="Y1460" i="1"/>
  <c r="W1460" i="1"/>
  <c r="Y1459" i="1"/>
  <c r="W1459" i="1"/>
  <c r="W1458" i="1"/>
  <c r="Y1458" i="1"/>
  <c r="Y1457" i="1"/>
  <c r="W1457" i="1"/>
  <c r="W1456" i="1"/>
  <c r="Y1456" i="1"/>
  <c r="Y1455" i="1"/>
  <c r="W1455" i="1"/>
  <c r="Y1454" i="1"/>
  <c r="W1454" i="1"/>
  <c r="Y1453" i="1"/>
  <c r="W1453" i="1"/>
  <c r="W1452" i="1"/>
  <c r="Y1452" i="1"/>
  <c r="W1451" i="1"/>
  <c r="Y1451" i="1"/>
  <c r="W1450" i="1"/>
  <c r="Y1450" i="1"/>
  <c r="W1449" i="1"/>
  <c r="Y1449" i="1"/>
  <c r="Y1448" i="1"/>
  <c r="W1448" i="1"/>
  <c r="Y1447" i="1"/>
  <c r="W1447" i="1"/>
  <c r="W1446" i="1"/>
  <c r="Y1446" i="1"/>
  <c r="Y1445" i="1"/>
  <c r="W1445" i="1"/>
  <c r="Y1444" i="1"/>
  <c r="W1444" i="1"/>
  <c r="Y1443" i="1"/>
  <c r="W1443" i="1"/>
  <c r="W1442" i="1"/>
  <c r="Y1442" i="1"/>
  <c r="Y1441" i="1"/>
  <c r="W1441" i="1"/>
  <c r="Y1440" i="1"/>
  <c r="W1440" i="1"/>
  <c r="W1439" i="1"/>
  <c r="Y1439" i="1"/>
  <c r="Y1438" i="1"/>
  <c r="W1438" i="1"/>
  <c r="Y1437" i="1"/>
  <c r="W1437" i="1"/>
  <c r="W1436" i="1"/>
  <c r="Y1436" i="1"/>
  <c r="W1435" i="1"/>
  <c r="Y1435" i="1"/>
  <c r="W1434" i="1"/>
  <c r="Y1434" i="1"/>
  <c r="Y1433" i="1"/>
  <c r="W1433" i="1"/>
  <c r="Y1432" i="1"/>
  <c r="W1432" i="1"/>
  <c r="W1431" i="1"/>
  <c r="Y1431" i="1"/>
  <c r="Y1430" i="1"/>
  <c r="W1430" i="1"/>
  <c r="Y1429" i="1"/>
  <c r="W1429" i="1"/>
  <c r="Y1428" i="1"/>
  <c r="W1428" i="1"/>
  <c r="W1427" i="1"/>
  <c r="Y1427" i="1"/>
  <c r="Y1426" i="1"/>
  <c r="W1426" i="1"/>
  <c r="Y1425" i="1"/>
  <c r="W1425" i="1"/>
  <c r="W1424" i="1"/>
  <c r="Y1424" i="1"/>
  <c r="W1423" i="1"/>
  <c r="Y1423" i="1"/>
  <c r="W1422" i="1"/>
  <c r="Y1422" i="1"/>
  <c r="W1421" i="1"/>
  <c r="Y1421" i="1"/>
  <c r="Y1420" i="1"/>
  <c r="W1420" i="1"/>
  <c r="W1416" i="1"/>
  <c r="Y1416" i="1"/>
  <c r="Y1412" i="1"/>
  <c r="W1412" i="1"/>
  <c r="Y1407" i="1"/>
  <c r="W1407" i="1"/>
  <c r="Y1274" i="1"/>
  <c r="W1274" i="1"/>
  <c r="W1273" i="1"/>
  <c r="Y1273" i="1"/>
  <c r="Y1268" i="1"/>
  <c r="W1268" i="1"/>
  <c r="W1267" i="1"/>
  <c r="Y1267" i="1"/>
  <c r="Y1266" i="1"/>
  <c r="W1266" i="1"/>
  <c r="Y1265" i="1"/>
  <c r="W1265" i="1"/>
  <c r="Y1264" i="1"/>
  <c r="W1264" i="1"/>
  <c r="W1263" i="1"/>
  <c r="Y1263" i="1"/>
  <c r="Y1262" i="1"/>
  <c r="W1262" i="1"/>
  <c r="Y1261" i="1"/>
  <c r="W1261" i="1"/>
  <c r="W1260" i="1"/>
  <c r="Y1260" i="1"/>
  <c r="W1259" i="1"/>
  <c r="Y1259" i="1"/>
  <c r="Y1258" i="1"/>
  <c r="W1258" i="1"/>
  <c r="W1257" i="1"/>
  <c r="Y1257" i="1"/>
  <c r="Y1255" i="1"/>
  <c r="W1255" i="1"/>
  <c r="Y1254" i="1"/>
  <c r="W1254" i="1"/>
  <c r="Y1253" i="1"/>
  <c r="W1253" i="1"/>
  <c r="Y1252" i="1"/>
  <c r="W1252" i="1"/>
  <c r="Y1251" i="1"/>
  <c r="W1251" i="1"/>
  <c r="W1250" i="1"/>
  <c r="Y1250" i="1"/>
  <c r="Y1249" i="1"/>
  <c r="W1249" i="1"/>
  <c r="Y1248" i="1"/>
  <c r="W1248" i="1"/>
  <c r="W1247" i="1"/>
  <c r="Y1247" i="1"/>
  <c r="Y1246" i="1"/>
  <c r="W1246" i="1"/>
  <c r="Y1245" i="1"/>
  <c r="W1245" i="1"/>
  <c r="Y1244" i="1"/>
  <c r="W1244" i="1"/>
  <c r="Y1243" i="1"/>
  <c r="W1243" i="1"/>
  <c r="Y1242" i="1"/>
  <c r="W1242" i="1"/>
  <c r="W1241" i="1"/>
  <c r="Y1241" i="1"/>
  <c r="Y1240" i="1"/>
  <c r="W1240" i="1"/>
  <c r="W1239" i="1"/>
  <c r="Y1239" i="1"/>
  <c r="Y1238" i="1"/>
  <c r="W1238" i="1"/>
  <c r="Y1237" i="1"/>
  <c r="W1237" i="1"/>
  <c r="W1236" i="1"/>
  <c r="Y1236" i="1"/>
  <c r="Y1235" i="1"/>
  <c r="W1235" i="1"/>
  <c r="W1234" i="1"/>
  <c r="Y1234" i="1"/>
  <c r="W1233" i="1"/>
  <c r="Y1233" i="1"/>
  <c r="W1232" i="1"/>
  <c r="Y1232" i="1"/>
  <c r="W1231" i="1"/>
  <c r="Y1231" i="1"/>
  <c r="W1230" i="1"/>
  <c r="Y1230" i="1"/>
  <c r="Y1229" i="1"/>
  <c r="W1229" i="1"/>
  <c r="W1228" i="1"/>
  <c r="Y1228" i="1"/>
  <c r="Y1227" i="1"/>
  <c r="W1227" i="1"/>
  <c r="Y1226" i="1"/>
  <c r="W1226" i="1"/>
  <c r="W1225" i="1"/>
  <c r="Y1225" i="1"/>
  <c r="W1224" i="1"/>
  <c r="Y1224" i="1"/>
  <c r="W1223" i="1"/>
  <c r="Y1223" i="1"/>
  <c r="W1222" i="1"/>
  <c r="Y1222" i="1"/>
  <c r="Y1221" i="1"/>
  <c r="W1221" i="1"/>
  <c r="W1220" i="1"/>
  <c r="Y1220" i="1"/>
  <c r="W1219" i="1"/>
  <c r="Y1219" i="1"/>
  <c r="W1218" i="1"/>
  <c r="Y1218" i="1"/>
  <c r="W1216" i="1"/>
  <c r="Y1216" i="1"/>
  <c r="W1215" i="1"/>
  <c r="Y1215" i="1"/>
  <c r="W1214" i="1"/>
  <c r="Y1214" i="1"/>
  <c r="Y1213" i="1"/>
  <c r="W1213" i="1"/>
  <c r="W1212" i="1"/>
  <c r="Y1212" i="1"/>
  <c r="W1211" i="1"/>
  <c r="Y1211" i="1"/>
  <c r="W1210" i="1"/>
  <c r="Y1210" i="1"/>
  <c r="W1209" i="1"/>
  <c r="Y1209" i="1"/>
  <c r="W1208" i="1"/>
  <c r="Y1208" i="1"/>
  <c r="Y1207" i="1"/>
  <c r="W1207" i="1"/>
  <c r="W1206" i="1"/>
  <c r="Y1206" i="1"/>
  <c r="Y1205" i="1"/>
  <c r="W1205" i="1"/>
  <c r="W1204" i="1"/>
  <c r="Y1204" i="1"/>
  <c r="W1203" i="1"/>
  <c r="Y1203" i="1"/>
  <c r="W1202" i="1"/>
  <c r="Y1202" i="1"/>
  <c r="Y1201" i="1"/>
  <c r="W1201" i="1"/>
  <c r="Y1200" i="1"/>
  <c r="W1200" i="1"/>
  <c r="Y1199" i="1"/>
  <c r="W1199" i="1"/>
  <c r="Y1198" i="1"/>
  <c r="W1198" i="1"/>
  <c r="W1197" i="1"/>
  <c r="Y1197" i="1"/>
  <c r="Y1196" i="1"/>
  <c r="W1196" i="1"/>
  <c r="W1195" i="1"/>
  <c r="Y1195" i="1"/>
  <c r="W1194" i="1"/>
  <c r="Y1194" i="1"/>
  <c r="W1193" i="1"/>
  <c r="Y1193" i="1"/>
  <c r="W1192" i="1"/>
  <c r="Y1192" i="1"/>
  <c r="Y1190" i="1"/>
  <c r="W1190" i="1"/>
  <c r="W1189" i="1"/>
  <c r="Y1189" i="1"/>
  <c r="W1188" i="1"/>
  <c r="Y1188" i="1"/>
  <c r="W1187" i="1"/>
  <c r="Y1187" i="1"/>
  <c r="Y1186" i="1"/>
  <c r="W1186" i="1"/>
  <c r="W1184" i="1"/>
  <c r="Y1184" i="1"/>
  <c r="Y1182" i="1"/>
  <c r="W1182" i="1"/>
  <c r="W1179" i="1"/>
  <c r="Y1179" i="1"/>
  <c r="W1177" i="1"/>
  <c r="Y1177" i="1"/>
  <c r="W1170" i="1"/>
  <c r="Y1170" i="1"/>
  <c r="W1165" i="1"/>
  <c r="Y1165" i="1"/>
  <c r="W1139" i="1"/>
  <c r="Y1139" i="1"/>
  <c r="W1127" i="1"/>
  <c r="Y1127" i="1"/>
  <c r="W1125" i="1"/>
  <c r="Y1125" i="1"/>
  <c r="Y1123" i="1"/>
  <c r="W1123" i="1"/>
  <c r="Y1115" i="1"/>
  <c r="W1115" i="1"/>
  <c r="W1113" i="1"/>
  <c r="Y1113" i="1"/>
  <c r="W1085" i="1"/>
  <c r="Y1085" i="1"/>
  <c r="W1067" i="1"/>
  <c r="Y1067" i="1"/>
  <c r="W1061" i="1"/>
  <c r="Y1061" i="1"/>
  <c r="W1027" i="1"/>
  <c r="Y1027" i="1"/>
  <c r="W1006" i="1"/>
  <c r="Y1006" i="1"/>
  <c r="Y1004" i="1"/>
  <c r="W1004" i="1"/>
  <c r="W999" i="1"/>
  <c r="Y999" i="1"/>
  <c r="W992" i="1"/>
  <c r="Y992" i="1"/>
  <c r="W991" i="1"/>
  <c r="Y991" i="1"/>
  <c r="W983" i="1"/>
  <c r="Y983" i="1"/>
  <c r="W968" i="1"/>
  <c r="Y968" i="1"/>
  <c r="W953" i="1"/>
  <c r="Y953" i="1"/>
  <c r="W947" i="1"/>
  <c r="Y947" i="1"/>
  <c r="W936" i="1"/>
  <c r="Y936" i="1"/>
  <c r="W934" i="1"/>
  <c r="Y934" i="1"/>
  <c r="W928" i="1"/>
  <c r="Y928" i="1"/>
  <c r="W914" i="1"/>
  <c r="Y914" i="1"/>
  <c r="W594" i="1"/>
  <c r="Y594" i="1"/>
  <c r="Y593" i="1"/>
  <c r="W593" i="1"/>
  <c r="W592" i="1"/>
  <c r="Y592" i="1"/>
  <c r="W589" i="1"/>
  <c r="Y589" i="1"/>
  <c r="W560" i="1"/>
  <c r="Y560" i="1"/>
  <c r="W532" i="1"/>
  <c r="Y532" i="1"/>
  <c r="Y531" i="1"/>
  <c r="W531" i="1"/>
  <c r="Y347" i="1"/>
  <c r="W347" i="1"/>
  <c r="W166" i="1"/>
  <c r="Y166" i="1"/>
  <c r="Y157" i="1"/>
  <c r="W157" i="1"/>
  <c r="Y148" i="1"/>
  <c r="W148" i="1"/>
  <c r="Y34" i="1"/>
  <c r="W34" i="1"/>
  <c r="W1573" i="1"/>
  <c r="Y1573" i="1"/>
  <c r="W1571" i="1"/>
  <c r="Y1571" i="1"/>
  <c r="W1569" i="1"/>
  <c r="Y1569" i="1"/>
  <c r="W1567" i="1"/>
  <c r="Y1567" i="1"/>
  <c r="W1566" i="1"/>
  <c r="Y1566" i="1"/>
  <c r="W1563" i="1"/>
  <c r="Y1563" i="1"/>
  <c r="W1562" i="1"/>
  <c r="Y1562" i="1"/>
  <c r="W1560" i="1"/>
  <c r="Y1560" i="1"/>
  <c r="W1559" i="1"/>
  <c r="Y1559" i="1"/>
  <c r="W1555" i="1"/>
  <c r="Y1555" i="1"/>
  <c r="W1553" i="1"/>
  <c r="Y1553" i="1"/>
  <c r="W1550" i="1"/>
  <c r="Y1550" i="1"/>
  <c r="Y1549" i="1"/>
  <c r="W1549" i="1"/>
  <c r="Y1546" i="1"/>
  <c r="W1546" i="1"/>
  <c r="W1544" i="1"/>
  <c r="Y1544" i="1"/>
  <c r="Y1543" i="1"/>
  <c r="W1543" i="1"/>
  <c r="W1541" i="1"/>
  <c r="Y1541" i="1"/>
  <c r="W1540" i="1"/>
  <c r="Y1540" i="1"/>
  <c r="Y1539" i="1"/>
  <c r="W1539" i="1"/>
  <c r="W1537" i="1"/>
  <c r="Y1537" i="1"/>
  <c r="W1536" i="1"/>
  <c r="Y1536" i="1"/>
  <c r="W1534" i="1"/>
  <c r="Y1534" i="1"/>
  <c r="W1533" i="1"/>
  <c r="Y1533" i="1"/>
  <c r="Y1531" i="1"/>
  <c r="W1531" i="1"/>
  <c r="Y1530" i="1"/>
  <c r="W1530" i="1"/>
  <c r="W1529" i="1"/>
  <c r="Y1529" i="1"/>
  <c r="W1526" i="1"/>
  <c r="Y1526" i="1"/>
  <c r="Y1524" i="1"/>
  <c r="W1524" i="1"/>
  <c r="W1523" i="1"/>
  <c r="Y1523" i="1"/>
  <c r="Y1521" i="1"/>
  <c r="W1521" i="1"/>
  <c r="W1520" i="1"/>
  <c r="Y1520" i="1"/>
  <c r="Y1518" i="1"/>
  <c r="W1518" i="1"/>
  <c r="W1517" i="1"/>
  <c r="Y1517" i="1"/>
  <c r="Y1515" i="1"/>
  <c r="W1515" i="1"/>
  <c r="W1514" i="1"/>
  <c r="Y1514" i="1"/>
  <c r="W1512" i="1"/>
  <c r="Y1512" i="1"/>
  <c r="Y1509" i="1"/>
  <c r="W1509" i="1"/>
  <c r="W1508" i="1"/>
  <c r="Y1508" i="1"/>
  <c r="Y1506" i="1"/>
  <c r="W1506" i="1"/>
  <c r="W1504" i="1"/>
  <c r="Y1504" i="1"/>
  <c r="W1503" i="1"/>
  <c r="Y1503" i="1"/>
  <c r="Y1499" i="1"/>
  <c r="W1499" i="1"/>
  <c r="Y1498" i="1"/>
  <c r="W1498" i="1"/>
  <c r="W1496" i="1"/>
  <c r="Y1496" i="1"/>
  <c r="Y1495" i="1"/>
  <c r="W1495" i="1"/>
  <c r="Y1493" i="1"/>
  <c r="W1493" i="1"/>
  <c r="W1491" i="1"/>
  <c r="Y1491" i="1"/>
  <c r="Y1490" i="1"/>
  <c r="W1490" i="1"/>
  <c r="W1488" i="1"/>
  <c r="Y1488" i="1"/>
  <c r="Y1487" i="1"/>
  <c r="W1487" i="1"/>
  <c r="W1485" i="1"/>
  <c r="Y1485" i="1"/>
  <c r="Y1484" i="1"/>
  <c r="W1484" i="1"/>
  <c r="Y1483" i="1"/>
  <c r="W1483" i="1"/>
  <c r="W1419" i="1"/>
  <c r="Y1419" i="1"/>
  <c r="W1418" i="1"/>
  <c r="Y1418" i="1"/>
  <c r="W1417" i="1"/>
  <c r="Y1417" i="1"/>
  <c r="W1415" i="1"/>
  <c r="Y1415" i="1"/>
  <c r="Y1414" i="1"/>
  <c r="W1414" i="1"/>
  <c r="W1413" i="1"/>
  <c r="Y1413" i="1"/>
  <c r="Y1411" i="1"/>
  <c r="W1411" i="1"/>
  <c r="W1410" i="1"/>
  <c r="Y1410" i="1"/>
  <c r="Y1409" i="1"/>
  <c r="W1409" i="1"/>
  <c r="W1408" i="1"/>
  <c r="Y1408" i="1"/>
  <c r="W1256" i="1"/>
  <c r="Y1256" i="1"/>
  <c r="W1178" i="1"/>
  <c r="Y1178" i="1"/>
  <c r="W1176" i="1"/>
  <c r="Y1176" i="1"/>
  <c r="W1175" i="1"/>
  <c r="Y1175" i="1"/>
  <c r="W1174" i="1"/>
  <c r="Y1174" i="1"/>
  <c r="W1173" i="1"/>
  <c r="Y1173" i="1"/>
  <c r="W1172" i="1"/>
  <c r="Y1172" i="1"/>
  <c r="Y1171" i="1"/>
  <c r="W1171" i="1"/>
  <c r="W1169" i="1"/>
  <c r="Y1169" i="1"/>
  <c r="Y1168" i="1"/>
  <c r="W1168" i="1"/>
  <c r="Y1167" i="1"/>
  <c r="W1167" i="1"/>
  <c r="Y1166" i="1"/>
  <c r="W1166" i="1"/>
  <c r="Y1164" i="1"/>
  <c r="W1164" i="1"/>
  <c r="Y1163" i="1"/>
  <c r="W1163" i="1"/>
  <c r="W1162" i="1"/>
  <c r="Y1162" i="1"/>
  <c r="W1161" i="1"/>
  <c r="Y1161" i="1"/>
  <c r="W1160" i="1"/>
  <c r="Y1160" i="1"/>
  <c r="Y1159" i="1"/>
  <c r="W1159" i="1"/>
  <c r="Y1158" i="1"/>
  <c r="W1158" i="1"/>
  <c r="W1157" i="1"/>
  <c r="Y1157" i="1"/>
  <c r="Y1155" i="1"/>
  <c r="W1155" i="1"/>
  <c r="Y1154" i="1"/>
  <c r="W1154" i="1"/>
  <c r="Y1153" i="1"/>
  <c r="W1153" i="1"/>
  <c r="Y1152" i="1"/>
  <c r="W1152" i="1"/>
  <c r="Y1151" i="1"/>
  <c r="W1151" i="1"/>
  <c r="W1150" i="1"/>
  <c r="Y1150" i="1"/>
  <c r="Y1149" i="1"/>
  <c r="W1149" i="1"/>
  <c r="W1148" i="1"/>
  <c r="Y1148" i="1"/>
  <c r="Y1147" i="1"/>
  <c r="W1147" i="1"/>
  <c r="W1146" i="1"/>
  <c r="Y1146" i="1"/>
  <c r="W1145" i="1"/>
  <c r="Y1145" i="1"/>
  <c r="W1144" i="1"/>
  <c r="Y1144" i="1"/>
  <c r="Y1143" i="1"/>
  <c r="W1143" i="1"/>
  <c r="W1142" i="1"/>
  <c r="Y1142" i="1"/>
  <c r="W1141" i="1"/>
  <c r="Y1141" i="1"/>
  <c r="Y1140" i="1"/>
  <c r="W1140" i="1"/>
  <c r="W1138" i="1"/>
  <c r="Y1138" i="1"/>
  <c r="W1137" i="1"/>
  <c r="Y1137" i="1"/>
  <c r="Y1136" i="1"/>
  <c r="W1136" i="1"/>
  <c r="Y1135" i="1"/>
  <c r="W1135" i="1"/>
  <c r="W1134" i="1"/>
  <c r="Y1134" i="1"/>
  <c r="Y1133" i="1"/>
  <c r="W1133" i="1"/>
  <c r="W1132" i="1"/>
  <c r="Y1132" i="1"/>
  <c r="Y1131" i="1"/>
  <c r="W1131" i="1"/>
  <c r="W1130" i="1"/>
  <c r="Y1130" i="1"/>
  <c r="Y1129" i="1"/>
  <c r="W1129" i="1"/>
  <c r="W1128" i="1"/>
  <c r="Y1128" i="1"/>
  <c r="Y1126" i="1"/>
  <c r="W1126" i="1"/>
  <c r="Y1122" i="1"/>
  <c r="W1122" i="1"/>
  <c r="W1121" i="1"/>
  <c r="Y1121" i="1"/>
  <c r="W1120" i="1"/>
  <c r="Y1120" i="1"/>
  <c r="W1119" i="1"/>
  <c r="Y1119" i="1"/>
  <c r="W1118" i="1"/>
  <c r="Y1118" i="1"/>
  <c r="Y1117" i="1"/>
  <c r="W1117" i="1"/>
  <c r="W1116" i="1"/>
  <c r="Y1116" i="1"/>
  <c r="W1114" i="1"/>
  <c r="Y1114" i="1"/>
  <c r="Y1112" i="1"/>
  <c r="W1112" i="1"/>
  <c r="Y1111" i="1"/>
  <c r="W1111" i="1"/>
  <c r="Y1110" i="1"/>
  <c r="W1110" i="1"/>
  <c r="Y1109" i="1"/>
  <c r="W1109" i="1"/>
  <c r="Y1108" i="1"/>
  <c r="W1108" i="1"/>
  <c r="W1107" i="1"/>
  <c r="Y1107" i="1"/>
  <c r="W1106" i="1"/>
  <c r="Y1106" i="1"/>
  <c r="W1105" i="1"/>
  <c r="Y1105" i="1"/>
  <c r="W1104" i="1"/>
  <c r="Y1104" i="1"/>
  <c r="Y1103" i="1"/>
  <c r="W1103" i="1"/>
  <c r="W1102" i="1"/>
  <c r="Y1102" i="1"/>
  <c r="Y1101" i="1"/>
  <c r="W1101" i="1"/>
  <c r="W1100" i="1"/>
  <c r="Y1100" i="1"/>
  <c r="W1099" i="1"/>
  <c r="Y1099" i="1"/>
  <c r="W1098" i="1"/>
  <c r="Y1098" i="1"/>
  <c r="W1097" i="1"/>
  <c r="Y1097" i="1"/>
  <c r="W1096" i="1"/>
  <c r="Y1096" i="1"/>
  <c r="W1095" i="1"/>
  <c r="Y1095" i="1"/>
  <c r="W1094" i="1"/>
  <c r="Y1094" i="1"/>
  <c r="Y1093" i="1"/>
  <c r="W1093" i="1"/>
  <c r="Y1092" i="1"/>
  <c r="W1092" i="1"/>
  <c r="W1091" i="1"/>
  <c r="Y1091" i="1"/>
  <c r="Y1090" i="1"/>
  <c r="W1090" i="1"/>
  <c r="W1089" i="1"/>
  <c r="Y1089" i="1"/>
  <c r="W1088" i="1"/>
  <c r="Y1088" i="1"/>
  <c r="W1087" i="1"/>
  <c r="Y1087" i="1"/>
  <c r="W1086" i="1"/>
  <c r="Y1086" i="1"/>
  <c r="W1084" i="1"/>
  <c r="Y1084" i="1"/>
  <c r="W1083" i="1"/>
  <c r="Y1083" i="1"/>
  <c r="Y1082" i="1"/>
  <c r="W1082" i="1"/>
  <c r="W1081" i="1"/>
  <c r="Y1081" i="1"/>
  <c r="W1080" i="1"/>
  <c r="Y1080" i="1"/>
  <c r="W1079" i="1"/>
  <c r="Y1079" i="1"/>
  <c r="Y1078" i="1"/>
  <c r="W1078" i="1"/>
  <c r="W1077" i="1"/>
  <c r="Y1077" i="1"/>
  <c r="W1076" i="1"/>
  <c r="Y1076" i="1"/>
  <c r="Y1075" i="1"/>
  <c r="W1075" i="1"/>
  <c r="W1074" i="1"/>
  <c r="Y1074" i="1"/>
  <c r="W1073" i="1"/>
  <c r="Y1073" i="1"/>
  <c r="W1072" i="1"/>
  <c r="Y1072" i="1"/>
  <c r="W1071" i="1"/>
  <c r="Y1071" i="1"/>
  <c r="W1070" i="1"/>
  <c r="Y1070" i="1"/>
  <c r="W1069" i="1"/>
  <c r="Y1069" i="1"/>
  <c r="Y1066" i="1"/>
  <c r="W1066" i="1"/>
  <c r="W1065" i="1"/>
  <c r="Y1065" i="1"/>
  <c r="Y1064" i="1"/>
  <c r="W1064" i="1"/>
  <c r="W1063" i="1"/>
  <c r="Y1063" i="1"/>
  <c r="W1062" i="1"/>
  <c r="Y1062" i="1"/>
  <c r="W1060" i="1"/>
  <c r="Y1060" i="1"/>
  <c r="Y1059" i="1"/>
  <c r="W1059" i="1"/>
  <c r="W1058" i="1"/>
  <c r="Y1058" i="1"/>
  <c r="W1057" i="1"/>
  <c r="Y1057" i="1"/>
  <c r="W1056" i="1"/>
  <c r="Y1056" i="1"/>
  <c r="W1055" i="1"/>
  <c r="Y1055" i="1"/>
  <c r="W1054" i="1"/>
  <c r="Y1054" i="1"/>
  <c r="Y1053" i="1"/>
  <c r="W1053" i="1"/>
  <c r="W1052" i="1"/>
  <c r="Y1052" i="1"/>
  <c r="Y1051" i="1"/>
  <c r="W1051" i="1"/>
  <c r="W1050" i="1"/>
  <c r="Y1050" i="1"/>
  <c r="Y1049" i="1"/>
  <c r="W1049" i="1"/>
  <c r="Y1048" i="1"/>
  <c r="W1048" i="1"/>
  <c r="W1047" i="1"/>
  <c r="Y1047" i="1"/>
  <c r="W1046" i="1"/>
  <c r="Y1046" i="1"/>
  <c r="W1045" i="1"/>
  <c r="Y1045" i="1"/>
  <c r="W1044" i="1"/>
  <c r="Y1044" i="1"/>
  <c r="W1043" i="1"/>
  <c r="Y1043" i="1"/>
  <c r="W1042" i="1"/>
  <c r="Y1042" i="1"/>
  <c r="W1041" i="1"/>
  <c r="Y1041" i="1"/>
  <c r="W1040" i="1"/>
  <c r="Y1040" i="1"/>
  <c r="W1039" i="1"/>
  <c r="Y1039" i="1"/>
  <c r="W1038" i="1"/>
  <c r="Y1038" i="1"/>
  <c r="W1037" i="1"/>
  <c r="Y1037" i="1"/>
  <c r="W1036" i="1"/>
  <c r="Y1036" i="1"/>
  <c r="W1035" i="1"/>
  <c r="Y1035" i="1"/>
  <c r="Y1034" i="1"/>
  <c r="W1034" i="1"/>
  <c r="Y1033" i="1"/>
  <c r="W1033" i="1"/>
  <c r="Y1032" i="1"/>
  <c r="W1032" i="1"/>
  <c r="W1031" i="1"/>
  <c r="Y1031" i="1"/>
  <c r="W1030" i="1"/>
  <c r="Y1030" i="1"/>
  <c r="W1029" i="1"/>
  <c r="Y1029" i="1"/>
  <c r="W1028" i="1"/>
  <c r="Y1028" i="1"/>
  <c r="W1026" i="1"/>
  <c r="Y1026" i="1"/>
  <c r="W1025" i="1"/>
  <c r="Y1025" i="1"/>
  <c r="W1024" i="1"/>
  <c r="Y1024" i="1"/>
  <c r="W1023" i="1"/>
  <c r="Y1023" i="1"/>
  <c r="W1022" i="1"/>
  <c r="Y1022" i="1"/>
  <c r="W1021" i="1"/>
  <c r="Y1021" i="1"/>
  <c r="W1020" i="1"/>
  <c r="Y1020" i="1"/>
  <c r="W1019" i="1"/>
  <c r="Y1019" i="1"/>
  <c r="W1018" i="1"/>
  <c r="Y1018" i="1"/>
  <c r="Y1017" i="1"/>
  <c r="W1017" i="1"/>
  <c r="W1016" i="1"/>
  <c r="Y1016" i="1"/>
  <c r="W1015" i="1"/>
  <c r="Y1015" i="1"/>
  <c r="Y1014" i="1"/>
  <c r="W1014" i="1"/>
  <c r="Y1013" i="1"/>
  <c r="W1013" i="1"/>
  <c r="W1012" i="1"/>
  <c r="Y1012" i="1"/>
  <c r="W1011" i="1"/>
  <c r="Y1011" i="1"/>
  <c r="W1010" i="1"/>
  <c r="Y1010" i="1"/>
  <c r="W1009" i="1"/>
  <c r="Y1009" i="1"/>
  <c r="W1008" i="1"/>
  <c r="Y1008" i="1"/>
  <c r="Y1007" i="1"/>
  <c r="W1007" i="1"/>
  <c r="W1005" i="1"/>
  <c r="Y1005" i="1"/>
  <c r="W1003" i="1"/>
  <c r="Y1003" i="1"/>
  <c r="Y1002" i="1"/>
  <c r="W1002" i="1"/>
  <c r="W1001" i="1"/>
  <c r="Y1001" i="1"/>
  <c r="W1000" i="1"/>
  <c r="Y1000" i="1"/>
  <c r="W997" i="1"/>
  <c r="Y997" i="1"/>
  <c r="W996" i="1"/>
  <c r="Y996" i="1"/>
  <c r="W995" i="1"/>
  <c r="Y995" i="1"/>
  <c r="Y994" i="1"/>
  <c r="W994" i="1"/>
  <c r="Y993" i="1"/>
  <c r="W993" i="1"/>
  <c r="Y990" i="1"/>
  <c r="W990" i="1"/>
  <c r="Y989" i="1"/>
  <c r="W989" i="1"/>
  <c r="W988" i="1"/>
  <c r="Y988" i="1"/>
  <c r="W987" i="1"/>
  <c r="Y987" i="1"/>
  <c r="Y986" i="1"/>
  <c r="W986" i="1"/>
  <c r="W985" i="1"/>
  <c r="Y985" i="1"/>
  <c r="Y984" i="1"/>
  <c r="W984" i="1"/>
  <c r="W982" i="1"/>
  <c r="Y982" i="1"/>
  <c r="Y981" i="1"/>
  <c r="W981" i="1"/>
  <c r="Y980" i="1"/>
  <c r="W980" i="1"/>
  <c r="Y979" i="1"/>
  <c r="W979" i="1"/>
  <c r="W978" i="1"/>
  <c r="Y978" i="1"/>
  <c r="Y977" i="1"/>
  <c r="W977" i="1"/>
  <c r="W974" i="1"/>
  <c r="Y974" i="1"/>
  <c r="Y973" i="1"/>
  <c r="W973" i="1"/>
  <c r="W972" i="1"/>
  <c r="Y972" i="1"/>
  <c r="Y971" i="1"/>
  <c r="W971" i="1"/>
  <c r="Y970" i="1"/>
  <c r="W970" i="1"/>
  <c r="Y969" i="1"/>
  <c r="W969" i="1"/>
  <c r="W967" i="1"/>
  <c r="Y967" i="1"/>
  <c r="W966" i="1"/>
  <c r="Y966" i="1"/>
  <c r="Y963" i="1"/>
  <c r="W963" i="1"/>
  <c r="W962" i="1"/>
  <c r="Y962" i="1"/>
  <c r="W961" i="1"/>
  <c r="Y961" i="1"/>
  <c r="W959" i="1"/>
  <c r="Y959" i="1"/>
  <c r="W958" i="1"/>
  <c r="Y958" i="1"/>
  <c r="Y957" i="1"/>
  <c r="W957" i="1"/>
  <c r="W956" i="1"/>
  <c r="Y956" i="1"/>
  <c r="Y955" i="1"/>
  <c r="W955" i="1"/>
  <c r="Y954" i="1"/>
  <c r="W954" i="1"/>
  <c r="Y952" i="1"/>
  <c r="W952" i="1"/>
  <c r="W951" i="1"/>
  <c r="Y951" i="1"/>
  <c r="Y949" i="1"/>
  <c r="W949" i="1"/>
  <c r="Y948" i="1"/>
  <c r="W948" i="1"/>
  <c r="W946" i="1"/>
  <c r="Y946" i="1"/>
  <c r="W945" i="1"/>
  <c r="Y945" i="1"/>
  <c r="W944" i="1"/>
  <c r="Y944" i="1"/>
  <c r="Y943" i="1"/>
  <c r="W943" i="1"/>
  <c r="W942" i="1"/>
  <c r="Y942" i="1"/>
  <c r="W941" i="1"/>
  <c r="Y941" i="1"/>
  <c r="W940" i="1"/>
  <c r="Y940" i="1"/>
  <c r="W939" i="1"/>
  <c r="Y939" i="1"/>
  <c r="W938" i="1"/>
  <c r="Y938" i="1"/>
  <c r="W937" i="1"/>
  <c r="Y937" i="1"/>
  <c r="W935" i="1"/>
  <c r="Y935" i="1"/>
  <c r="W933" i="1"/>
  <c r="Y933" i="1"/>
  <c r="W932" i="1"/>
  <c r="Y932" i="1"/>
  <c r="Y931" i="1"/>
  <c r="W931" i="1"/>
  <c r="W930" i="1"/>
  <c r="Y930" i="1"/>
  <c r="W929" i="1"/>
  <c r="Y929" i="1"/>
  <c r="Y927" i="1"/>
  <c r="W927" i="1"/>
  <c r="W926" i="1"/>
  <c r="Y926" i="1"/>
  <c r="Y925" i="1"/>
  <c r="W925" i="1"/>
  <c r="Y924" i="1"/>
  <c r="W924" i="1"/>
  <c r="W923" i="1"/>
  <c r="Y923" i="1"/>
  <c r="Y922" i="1"/>
  <c r="W922" i="1"/>
  <c r="Y921" i="1"/>
  <c r="W921" i="1"/>
  <c r="W920" i="1"/>
  <c r="Y920" i="1"/>
  <c r="W919" i="1"/>
  <c r="Y919" i="1"/>
  <c r="Y918" i="1"/>
  <c r="W918" i="1"/>
  <c r="W917" i="1"/>
  <c r="Y917" i="1"/>
  <c r="W916" i="1"/>
  <c r="Y916" i="1"/>
  <c r="W915" i="1"/>
  <c r="Y915" i="1"/>
  <c r="W913" i="1"/>
  <c r="Y913" i="1"/>
  <c r="W912" i="1"/>
  <c r="Y912" i="1"/>
  <c r="Y911" i="1"/>
  <c r="W911" i="1"/>
  <c r="W910" i="1"/>
  <c r="Y910" i="1"/>
  <c r="W909" i="1"/>
  <c r="Y909" i="1"/>
  <c r="W908" i="1"/>
  <c r="Y908" i="1"/>
  <c r="W907" i="1"/>
  <c r="Y907" i="1"/>
  <c r="W906" i="1"/>
  <c r="Y906" i="1"/>
  <c r="W905" i="1"/>
  <c r="Y905" i="1"/>
  <c r="W904" i="1"/>
  <c r="Y904" i="1"/>
  <c r="W903" i="1"/>
  <c r="Y903" i="1"/>
  <c r="W901" i="1"/>
  <c r="Y901" i="1"/>
  <c r="W900" i="1"/>
  <c r="Y900" i="1"/>
  <c r="W899" i="1"/>
  <c r="Y899" i="1"/>
  <c r="Y898" i="1"/>
  <c r="W898" i="1"/>
  <c r="W897" i="1"/>
  <c r="Y897" i="1"/>
  <c r="Y895" i="1"/>
  <c r="W895" i="1"/>
  <c r="W894" i="1"/>
  <c r="Y894" i="1"/>
  <c r="Y893" i="1"/>
  <c r="W893" i="1"/>
  <c r="W892" i="1"/>
  <c r="Y892" i="1"/>
  <c r="W891" i="1"/>
  <c r="Y891" i="1"/>
  <c r="W890" i="1"/>
  <c r="Y890" i="1"/>
  <c r="W889" i="1"/>
  <c r="Y889" i="1"/>
  <c r="Y888" i="1"/>
  <c r="W888" i="1"/>
  <c r="W887" i="1"/>
  <c r="Y887" i="1"/>
  <c r="W886" i="1"/>
  <c r="Y886" i="1"/>
  <c r="W885" i="1"/>
  <c r="Y885" i="1"/>
  <c r="W884" i="1"/>
  <c r="Y884" i="1"/>
  <c r="W883" i="1"/>
  <c r="Y883" i="1"/>
  <c r="Y882" i="1"/>
  <c r="W882" i="1"/>
  <c r="W881" i="1"/>
  <c r="Y881" i="1"/>
  <c r="Y880" i="1"/>
  <c r="W880" i="1"/>
  <c r="Y878" i="1"/>
  <c r="W878" i="1"/>
  <c r="W877" i="1"/>
  <c r="Y877" i="1"/>
  <c r="W876" i="1"/>
  <c r="Y876" i="1"/>
  <c r="W875" i="1"/>
  <c r="Y875" i="1"/>
  <c r="W874" i="1"/>
  <c r="Y874" i="1"/>
  <c r="W873" i="1"/>
  <c r="Y873" i="1"/>
  <c r="Y872" i="1"/>
  <c r="W872" i="1"/>
  <c r="W871" i="1"/>
  <c r="Y871" i="1"/>
  <c r="Y870" i="1"/>
  <c r="W870" i="1"/>
  <c r="W869" i="1"/>
  <c r="Y869" i="1"/>
  <c r="W868" i="1"/>
  <c r="Y868" i="1"/>
  <c r="W867" i="1"/>
  <c r="Y867" i="1"/>
  <c r="W866" i="1"/>
  <c r="Y866" i="1"/>
  <c r="Y865" i="1"/>
  <c r="W865" i="1"/>
  <c r="Y864" i="1"/>
  <c r="W864" i="1"/>
  <c r="W863" i="1"/>
  <c r="Y863" i="1"/>
  <c r="Y861" i="1"/>
  <c r="W861" i="1"/>
  <c r="Y860" i="1"/>
  <c r="W860" i="1"/>
  <c r="W859" i="1"/>
  <c r="Y859" i="1"/>
  <c r="W858" i="1"/>
  <c r="Y858" i="1"/>
  <c r="Y857" i="1"/>
  <c r="W857" i="1"/>
  <c r="Y856" i="1"/>
  <c r="W856" i="1"/>
  <c r="Y854" i="1"/>
  <c r="W854" i="1"/>
  <c r="Y852" i="1"/>
  <c r="W852" i="1"/>
  <c r="Y851" i="1"/>
  <c r="W851" i="1"/>
  <c r="W850" i="1"/>
  <c r="Y850" i="1"/>
  <c r="Y849" i="1"/>
  <c r="W849" i="1"/>
  <c r="Y848" i="1"/>
  <c r="W848" i="1"/>
  <c r="Y847" i="1"/>
  <c r="W847" i="1"/>
  <c r="Y845" i="1"/>
  <c r="W845" i="1"/>
  <c r="W844" i="1"/>
  <c r="Y844" i="1"/>
  <c r="W843" i="1"/>
  <c r="Y843" i="1"/>
  <c r="Y842" i="1"/>
  <c r="W842" i="1"/>
  <c r="W841" i="1"/>
  <c r="Y841" i="1"/>
  <c r="W840" i="1"/>
  <c r="Y840" i="1"/>
  <c r="W839" i="1"/>
  <c r="Y839" i="1"/>
  <c r="Y838" i="1"/>
  <c r="W838" i="1"/>
  <c r="W837" i="1"/>
  <c r="Y837" i="1"/>
  <c r="Y836" i="1"/>
  <c r="W836" i="1"/>
  <c r="W834" i="1"/>
  <c r="Y834" i="1"/>
  <c r="W833" i="1"/>
  <c r="Y833" i="1"/>
  <c r="W832" i="1"/>
  <c r="Y832" i="1"/>
  <c r="W831" i="1"/>
  <c r="Y831" i="1"/>
  <c r="Y830" i="1"/>
  <c r="W830" i="1"/>
  <c r="W829" i="1"/>
  <c r="Y829" i="1"/>
  <c r="Y828" i="1"/>
  <c r="W828" i="1"/>
  <c r="Y827" i="1"/>
  <c r="W827" i="1"/>
  <c r="W826" i="1"/>
  <c r="Y826" i="1"/>
  <c r="W825" i="1"/>
  <c r="Y825" i="1"/>
  <c r="W824" i="1"/>
  <c r="Y824" i="1"/>
  <c r="W823" i="1"/>
  <c r="Y823" i="1"/>
  <c r="W822" i="1"/>
  <c r="Y822" i="1"/>
  <c r="W821" i="1"/>
  <c r="Y821" i="1"/>
  <c r="Y820" i="1"/>
  <c r="W820" i="1"/>
  <c r="W819" i="1"/>
  <c r="Y819" i="1"/>
  <c r="W818" i="1"/>
  <c r="Y818" i="1"/>
  <c r="Y817" i="1"/>
  <c r="W817" i="1"/>
  <c r="W816" i="1"/>
  <c r="Y816" i="1"/>
  <c r="W815" i="1"/>
  <c r="Y815" i="1"/>
  <c r="Y814" i="1"/>
  <c r="W814" i="1"/>
  <c r="Y813" i="1"/>
  <c r="W813" i="1"/>
  <c r="Y812" i="1"/>
  <c r="W812" i="1"/>
  <c r="W811" i="1"/>
  <c r="Y811" i="1"/>
  <c r="Y810" i="1"/>
  <c r="W810" i="1"/>
  <c r="Y809" i="1"/>
  <c r="W809" i="1"/>
  <c r="W808" i="1"/>
  <c r="Y808" i="1"/>
  <c r="Y804" i="1"/>
  <c r="W804" i="1"/>
  <c r="W803" i="1"/>
  <c r="Y803" i="1"/>
  <c r="W801" i="1"/>
  <c r="Y801" i="1"/>
  <c r="Y800" i="1"/>
  <c r="W800" i="1"/>
  <c r="Y799" i="1"/>
  <c r="W799" i="1"/>
  <c r="Y798" i="1"/>
  <c r="W798" i="1"/>
  <c r="Y795" i="1"/>
  <c r="W795" i="1"/>
  <c r="W794" i="1"/>
  <c r="Y794" i="1"/>
  <c r="Y793" i="1"/>
  <c r="W793" i="1"/>
  <c r="W792" i="1"/>
  <c r="Y792" i="1"/>
  <c r="W791" i="1"/>
  <c r="Y791" i="1"/>
  <c r="W790" i="1"/>
  <c r="Y790" i="1"/>
  <c r="W789" i="1"/>
  <c r="Y789" i="1"/>
  <c r="W788" i="1"/>
  <c r="Y788" i="1"/>
  <c r="W786" i="1"/>
  <c r="Y786" i="1"/>
  <c r="Y785" i="1"/>
  <c r="W785" i="1"/>
  <c r="W784" i="1"/>
  <c r="Y784" i="1"/>
  <c r="Y783" i="1"/>
  <c r="W783" i="1"/>
  <c r="W782" i="1"/>
  <c r="Y782" i="1"/>
  <c r="Y781" i="1"/>
  <c r="W781" i="1"/>
  <c r="W780" i="1"/>
  <c r="Y780" i="1"/>
  <c r="Y779" i="1"/>
  <c r="W779" i="1"/>
  <c r="W778" i="1"/>
  <c r="Y778" i="1"/>
  <c r="W777" i="1"/>
  <c r="Y777" i="1"/>
  <c r="W775" i="1"/>
  <c r="Y775" i="1"/>
  <c r="Y774" i="1"/>
  <c r="W774" i="1"/>
  <c r="W773" i="1"/>
  <c r="Y773" i="1"/>
  <c r="Y771" i="1"/>
  <c r="W771" i="1"/>
  <c r="W770" i="1"/>
  <c r="Y770" i="1"/>
  <c r="Y769" i="1"/>
  <c r="W769" i="1"/>
  <c r="W768" i="1"/>
  <c r="Y768" i="1"/>
  <c r="Y767" i="1"/>
  <c r="W767" i="1"/>
  <c r="Y766" i="1"/>
  <c r="W766" i="1"/>
  <c r="Y765" i="1"/>
  <c r="W765" i="1"/>
  <c r="Y764" i="1"/>
  <c r="W764" i="1"/>
  <c r="Y763" i="1"/>
  <c r="W763" i="1"/>
  <c r="Y762" i="1"/>
  <c r="W762" i="1"/>
  <c r="Y760" i="1"/>
  <c r="W760" i="1"/>
  <c r="W759" i="1"/>
  <c r="Y759" i="1"/>
  <c r="Y758" i="1"/>
  <c r="W758" i="1"/>
  <c r="Y757" i="1"/>
  <c r="W757" i="1"/>
  <c r="W756" i="1"/>
  <c r="Y756" i="1"/>
  <c r="Y755" i="1"/>
  <c r="W755" i="1"/>
  <c r="Y754" i="1"/>
  <c r="W754" i="1"/>
  <c r="W753" i="1"/>
  <c r="Y753" i="1"/>
  <c r="W752" i="1"/>
  <c r="Y752" i="1"/>
  <c r="W751" i="1"/>
  <c r="Y751" i="1"/>
  <c r="W750" i="1"/>
  <c r="Y750" i="1"/>
  <c r="Y749" i="1"/>
  <c r="W749" i="1"/>
  <c r="W748" i="1"/>
  <c r="Y748" i="1"/>
  <c r="Y747" i="1"/>
  <c r="W747" i="1"/>
  <c r="Y746" i="1"/>
  <c r="W746" i="1"/>
  <c r="Y745" i="1"/>
  <c r="W745" i="1"/>
  <c r="W744" i="1"/>
  <c r="Y744" i="1"/>
  <c r="W743" i="1"/>
  <c r="Y743" i="1"/>
  <c r="Y742" i="1"/>
  <c r="W742" i="1"/>
  <c r="W741" i="1"/>
  <c r="Y741" i="1"/>
  <c r="Y740" i="1"/>
  <c r="W740" i="1"/>
  <c r="Y739" i="1"/>
  <c r="W739" i="1"/>
  <c r="Y738" i="1"/>
  <c r="W738" i="1"/>
  <c r="W737" i="1"/>
  <c r="Y737" i="1"/>
  <c r="W736" i="1"/>
  <c r="Y736" i="1"/>
  <c r="Y735" i="1"/>
  <c r="W735" i="1"/>
  <c r="Y734" i="1"/>
  <c r="W734" i="1"/>
  <c r="Y733" i="1"/>
  <c r="W733" i="1"/>
  <c r="Y732" i="1"/>
  <c r="W732" i="1"/>
  <c r="W731" i="1"/>
  <c r="Y731" i="1"/>
  <c r="W730" i="1"/>
  <c r="Y730" i="1"/>
  <c r="W729" i="1"/>
  <c r="Y729" i="1"/>
  <c r="Y728" i="1"/>
  <c r="W728" i="1"/>
  <c r="W727" i="1"/>
  <c r="Y727" i="1"/>
  <c r="Y726" i="1"/>
  <c r="W726" i="1"/>
  <c r="W725" i="1"/>
  <c r="Y725" i="1"/>
  <c r="Y724" i="1"/>
  <c r="W724" i="1"/>
  <c r="Y723" i="1"/>
  <c r="W723" i="1"/>
  <c r="W722" i="1"/>
  <c r="Y722" i="1"/>
  <c r="W721" i="1"/>
  <c r="Y721" i="1"/>
  <c r="Y720" i="1"/>
  <c r="W720" i="1"/>
  <c r="Y719" i="1"/>
  <c r="W719" i="1"/>
  <c r="Y718" i="1"/>
  <c r="W718" i="1"/>
  <c r="Y717" i="1"/>
  <c r="W717" i="1"/>
  <c r="Y716" i="1"/>
  <c r="W716" i="1"/>
  <c r="W715" i="1"/>
  <c r="Y715" i="1"/>
  <c r="Y714" i="1"/>
  <c r="W714" i="1"/>
  <c r="W713" i="1"/>
  <c r="Y713" i="1"/>
  <c r="W712" i="1"/>
  <c r="Y712" i="1"/>
  <c r="W711" i="1"/>
  <c r="Y711" i="1"/>
  <c r="Y710" i="1"/>
  <c r="W710" i="1"/>
  <c r="Y709" i="1"/>
  <c r="W709" i="1"/>
  <c r="W708" i="1"/>
  <c r="Y708" i="1"/>
  <c r="W707" i="1"/>
  <c r="Y707" i="1"/>
  <c r="Y706" i="1"/>
  <c r="W706" i="1"/>
  <c r="W705" i="1"/>
  <c r="Y705" i="1"/>
  <c r="W704" i="1"/>
  <c r="Y704" i="1"/>
  <c r="W703" i="1"/>
  <c r="Y703" i="1"/>
  <c r="W702" i="1"/>
  <c r="Y702" i="1"/>
  <c r="Y701" i="1"/>
  <c r="W701" i="1"/>
  <c r="Y700" i="1"/>
  <c r="W700" i="1"/>
  <c r="W699" i="1"/>
  <c r="Y699" i="1"/>
  <c r="Y698" i="1"/>
  <c r="W698" i="1"/>
  <c r="Y697" i="1"/>
  <c r="W697" i="1"/>
  <c r="Y696" i="1"/>
  <c r="W696" i="1"/>
  <c r="Y695" i="1"/>
  <c r="W695" i="1"/>
  <c r="Y694" i="1"/>
  <c r="W694" i="1"/>
  <c r="Y693" i="1"/>
  <c r="W693" i="1"/>
  <c r="W692" i="1"/>
  <c r="Y692" i="1"/>
  <c r="W691" i="1"/>
  <c r="Y691" i="1"/>
  <c r="Y690" i="1"/>
  <c r="W690" i="1"/>
  <c r="W689" i="1"/>
  <c r="Y689" i="1"/>
  <c r="Y688" i="1"/>
  <c r="W688" i="1"/>
  <c r="W687" i="1"/>
  <c r="Y687" i="1"/>
  <c r="W686" i="1"/>
  <c r="Y686" i="1"/>
  <c r="Y685" i="1"/>
  <c r="W685" i="1"/>
  <c r="W684" i="1"/>
  <c r="Y684" i="1"/>
  <c r="Y683" i="1"/>
  <c r="W683" i="1"/>
  <c r="Y682" i="1"/>
  <c r="W682" i="1"/>
  <c r="W681" i="1"/>
  <c r="Y681" i="1"/>
  <c r="Y680" i="1"/>
  <c r="W680" i="1"/>
  <c r="W679" i="1"/>
  <c r="Y679" i="1"/>
  <c r="Y678" i="1"/>
  <c r="W678" i="1"/>
  <c r="W677" i="1"/>
  <c r="Y677" i="1"/>
  <c r="W676" i="1"/>
  <c r="Y676" i="1"/>
  <c r="W675" i="1"/>
  <c r="Y675" i="1"/>
  <c r="Y674" i="1"/>
  <c r="W674" i="1"/>
  <c r="Y673" i="1"/>
  <c r="W673" i="1"/>
  <c r="W672" i="1"/>
  <c r="Y672" i="1"/>
  <c r="W671" i="1"/>
  <c r="Y671" i="1"/>
  <c r="Y670" i="1"/>
  <c r="W670" i="1"/>
  <c r="W669" i="1"/>
  <c r="Y669" i="1"/>
  <c r="W668" i="1"/>
  <c r="Y668" i="1"/>
  <c r="W667" i="1"/>
  <c r="Y667" i="1"/>
  <c r="W666" i="1"/>
  <c r="Y666" i="1"/>
  <c r="W665" i="1"/>
  <c r="Y665" i="1"/>
  <c r="Y664" i="1"/>
  <c r="W664" i="1"/>
  <c r="Y663" i="1"/>
  <c r="W663" i="1"/>
  <c r="Y662" i="1"/>
  <c r="W662" i="1"/>
  <c r="Y661" i="1"/>
  <c r="W661" i="1"/>
  <c r="W660" i="1"/>
  <c r="Y660" i="1"/>
  <c r="Y659" i="1"/>
  <c r="W659" i="1"/>
  <c r="Y658" i="1"/>
  <c r="W658" i="1"/>
  <c r="W657" i="1"/>
  <c r="Y657" i="1"/>
  <c r="Y656" i="1"/>
  <c r="W656" i="1"/>
  <c r="W655" i="1"/>
  <c r="Y655" i="1"/>
  <c r="W654" i="1"/>
  <c r="Y654" i="1"/>
  <c r="W653" i="1"/>
  <c r="Y653" i="1"/>
  <c r="W652" i="1"/>
  <c r="Y652" i="1"/>
  <c r="Y651" i="1"/>
  <c r="W651" i="1"/>
  <c r="Y649" i="1"/>
  <c r="W649" i="1"/>
  <c r="Y648" i="1"/>
  <c r="W648" i="1"/>
  <c r="Y647" i="1"/>
  <c r="W647" i="1"/>
  <c r="Y646" i="1"/>
  <c r="W646" i="1"/>
  <c r="W645" i="1"/>
  <c r="Y645" i="1"/>
  <c r="W644" i="1"/>
  <c r="Y644" i="1"/>
  <c r="Y643" i="1"/>
  <c r="W643" i="1"/>
  <c r="Y642" i="1"/>
  <c r="W642" i="1"/>
  <c r="Y641" i="1"/>
  <c r="W641" i="1"/>
  <c r="Y640" i="1"/>
  <c r="W640" i="1"/>
  <c r="Y639" i="1"/>
  <c r="W639" i="1"/>
  <c r="Y638" i="1"/>
  <c r="W638" i="1"/>
  <c r="Y637" i="1"/>
  <c r="W637" i="1"/>
  <c r="W636" i="1"/>
  <c r="Y636" i="1"/>
  <c r="Y635" i="1"/>
  <c r="W635" i="1"/>
  <c r="W634" i="1"/>
  <c r="Y634" i="1"/>
  <c r="Y633" i="1"/>
  <c r="W633" i="1"/>
  <c r="W632" i="1"/>
  <c r="Y632" i="1"/>
  <c r="W631" i="1"/>
  <c r="Y631" i="1"/>
  <c r="Y630" i="1"/>
  <c r="W630" i="1"/>
  <c r="W629" i="1"/>
  <c r="Y629" i="1"/>
  <c r="W628" i="1"/>
  <c r="Y628" i="1"/>
  <c r="W627" i="1"/>
  <c r="Y627" i="1"/>
  <c r="W626" i="1"/>
  <c r="Y626" i="1"/>
  <c r="W625" i="1"/>
  <c r="Y625" i="1"/>
  <c r="Y624" i="1"/>
  <c r="W624" i="1"/>
  <c r="W623" i="1"/>
  <c r="Y623" i="1"/>
  <c r="Y622" i="1"/>
  <c r="W622" i="1"/>
  <c r="Y621" i="1"/>
  <c r="W621" i="1"/>
  <c r="Y620" i="1"/>
  <c r="W620" i="1"/>
  <c r="W619" i="1"/>
  <c r="Y619" i="1"/>
  <c r="Y618" i="1"/>
  <c r="W618" i="1"/>
  <c r="W617" i="1"/>
  <c r="Y617" i="1"/>
  <c r="Y616" i="1"/>
  <c r="W616" i="1"/>
  <c r="W615" i="1"/>
  <c r="Y615" i="1"/>
  <c r="Y614" i="1"/>
  <c r="W614" i="1"/>
  <c r="W613" i="1"/>
  <c r="Y613" i="1"/>
  <c r="W612" i="1"/>
  <c r="Y612" i="1"/>
  <c r="W611" i="1"/>
  <c r="Y611" i="1"/>
  <c r="Y610" i="1"/>
  <c r="W610" i="1"/>
  <c r="Y609" i="1"/>
  <c r="W609" i="1"/>
  <c r="W608" i="1"/>
  <c r="Y608" i="1"/>
  <c r="Y607" i="1"/>
  <c r="W607" i="1"/>
  <c r="W606" i="1"/>
  <c r="Y606" i="1"/>
  <c r="Y605" i="1"/>
  <c r="W605" i="1"/>
  <c r="Y604" i="1"/>
  <c r="W604" i="1"/>
  <c r="Y603" i="1"/>
  <c r="W603" i="1"/>
  <c r="Y602" i="1"/>
  <c r="W602" i="1"/>
  <c r="W601" i="1"/>
  <c r="Y601" i="1"/>
  <c r="Y600" i="1"/>
  <c r="W600" i="1"/>
  <c r="W599" i="1"/>
  <c r="Y599" i="1"/>
  <c r="Y598" i="1"/>
  <c r="W598" i="1"/>
  <c r="W597" i="1"/>
  <c r="Y597" i="1"/>
  <c r="Y596" i="1"/>
  <c r="W596" i="1"/>
  <c r="Y595" i="1"/>
  <c r="W595" i="1"/>
  <c r="W591" i="1"/>
  <c r="Y591" i="1"/>
  <c r="W590" i="1"/>
  <c r="Y590" i="1"/>
  <c r="Y588" i="1"/>
  <c r="W588" i="1"/>
  <c r="Y587" i="1"/>
  <c r="W587" i="1"/>
  <c r="W586" i="1"/>
  <c r="Y586" i="1"/>
  <c r="Y585" i="1"/>
  <c r="W585" i="1"/>
  <c r="W584" i="1"/>
  <c r="Y584" i="1"/>
  <c r="Y583" i="1"/>
  <c r="W583" i="1"/>
  <c r="W582" i="1"/>
  <c r="Y582" i="1"/>
  <c r="Y581" i="1"/>
  <c r="W581" i="1"/>
  <c r="Y580" i="1"/>
  <c r="W580" i="1"/>
  <c r="Y579" i="1"/>
  <c r="W579" i="1"/>
  <c r="W578" i="1"/>
  <c r="Y578" i="1"/>
  <c r="Y577" i="1"/>
  <c r="W577" i="1"/>
  <c r="Y576" i="1"/>
  <c r="W576" i="1"/>
  <c r="Y575" i="1"/>
  <c r="W575" i="1"/>
  <c r="Y574" i="1"/>
  <c r="W574" i="1"/>
  <c r="W573" i="1"/>
  <c r="Y573" i="1"/>
  <c r="Y572" i="1"/>
  <c r="W572" i="1"/>
  <c r="Y571" i="1"/>
  <c r="W571" i="1"/>
  <c r="Y570" i="1"/>
  <c r="W570" i="1"/>
  <c r="W569" i="1"/>
  <c r="Y569" i="1"/>
  <c r="Y568" i="1"/>
  <c r="W568" i="1"/>
  <c r="W567" i="1"/>
  <c r="Y567" i="1"/>
  <c r="W566" i="1"/>
  <c r="Y566" i="1"/>
  <c r="W565" i="1"/>
  <c r="Y565" i="1"/>
  <c r="Y564" i="1"/>
  <c r="W564" i="1"/>
  <c r="Y563" i="1"/>
  <c r="W563" i="1"/>
  <c r="Y562" i="1"/>
  <c r="W562" i="1"/>
  <c r="Y561" i="1"/>
  <c r="W561" i="1"/>
  <c r="W559" i="1"/>
  <c r="Y559" i="1"/>
  <c r="Y558" i="1"/>
  <c r="W558" i="1"/>
  <c r="W557" i="1"/>
  <c r="Y557" i="1"/>
  <c r="W556" i="1"/>
  <c r="Y556" i="1"/>
  <c r="W555" i="1"/>
  <c r="Y555" i="1"/>
  <c r="W553" i="1"/>
  <c r="Y553" i="1"/>
  <c r="W551" i="1"/>
  <c r="Y551" i="1"/>
  <c r="Y549" i="1"/>
  <c r="W549" i="1"/>
  <c r="W548" i="1"/>
  <c r="Y548" i="1"/>
  <c r="Y547" i="1"/>
  <c r="W547" i="1"/>
  <c r="Y546" i="1"/>
  <c r="W546" i="1"/>
  <c r="W545" i="1"/>
  <c r="Y545" i="1"/>
  <c r="Y544" i="1"/>
  <c r="W544" i="1"/>
  <c r="Y543" i="1"/>
  <c r="W543" i="1"/>
  <c r="Y542" i="1"/>
  <c r="W542" i="1"/>
  <c r="W541" i="1"/>
  <c r="Y541" i="1"/>
  <c r="Y540" i="1"/>
  <c r="W540" i="1"/>
  <c r="W539" i="1"/>
  <c r="Y539" i="1"/>
  <c r="W538" i="1"/>
  <c r="Y538" i="1"/>
  <c r="W536" i="1"/>
  <c r="Y536" i="1"/>
  <c r="W535" i="1"/>
  <c r="Y535" i="1"/>
  <c r="W534" i="1"/>
  <c r="Y534" i="1"/>
  <c r="W533" i="1"/>
  <c r="Y533" i="1"/>
  <c r="Y530" i="1"/>
  <c r="W530" i="1"/>
  <c r="W529" i="1"/>
  <c r="Y529" i="1"/>
  <c r="W527" i="1"/>
  <c r="Y527" i="1"/>
  <c r="Y526" i="1"/>
  <c r="W526" i="1"/>
  <c r="W525" i="1"/>
  <c r="Y525" i="1"/>
  <c r="W524" i="1"/>
  <c r="Y524" i="1"/>
  <c r="W523" i="1"/>
  <c r="Y523" i="1"/>
  <c r="W521" i="1"/>
  <c r="Y521" i="1"/>
  <c r="W520" i="1"/>
  <c r="Y520" i="1"/>
  <c r="W519" i="1"/>
  <c r="Y519" i="1"/>
  <c r="Y518" i="1"/>
  <c r="W518" i="1"/>
  <c r="Y517" i="1"/>
  <c r="W517" i="1"/>
  <c r="W516" i="1"/>
  <c r="Y516" i="1"/>
  <c r="W515" i="1"/>
  <c r="Y515" i="1"/>
  <c r="W514" i="1"/>
  <c r="Y514" i="1"/>
  <c r="Y513" i="1"/>
  <c r="W513" i="1"/>
  <c r="W512" i="1"/>
  <c r="Y512" i="1"/>
  <c r="W510" i="1"/>
  <c r="Y510" i="1"/>
  <c r="W509" i="1"/>
  <c r="Y509" i="1"/>
  <c r="W508" i="1"/>
  <c r="Y508" i="1"/>
  <c r="W507" i="1"/>
  <c r="Y507" i="1"/>
  <c r="Y506" i="1"/>
  <c r="W506" i="1"/>
  <c r="W504" i="1"/>
  <c r="Y504" i="1"/>
  <c r="Y503" i="1"/>
  <c r="W503" i="1"/>
  <c r="W502" i="1"/>
  <c r="Y502" i="1"/>
  <c r="Y501" i="1"/>
  <c r="W501" i="1"/>
  <c r="Y499" i="1"/>
  <c r="W499" i="1"/>
  <c r="W497" i="1"/>
  <c r="Y497" i="1"/>
  <c r="W494" i="1"/>
  <c r="Y494" i="1"/>
  <c r="Y493" i="1"/>
  <c r="W493" i="1"/>
  <c r="W492" i="1"/>
  <c r="Y492" i="1"/>
  <c r="W491" i="1"/>
  <c r="Y491" i="1"/>
  <c r="Y488" i="1"/>
  <c r="W488" i="1"/>
  <c r="Y482" i="1"/>
  <c r="W482" i="1"/>
  <c r="Y479" i="1"/>
  <c r="W479" i="1"/>
  <c r="Y466" i="1"/>
  <c r="W466" i="1"/>
  <c r="W464" i="1"/>
  <c r="Y464" i="1"/>
  <c r="W463" i="1"/>
  <c r="Y463" i="1"/>
  <c r="W461" i="1"/>
  <c r="Y461" i="1"/>
  <c r="W455" i="1"/>
  <c r="Y455" i="1"/>
  <c r="W451" i="1"/>
  <c r="Y451" i="1"/>
  <c r="W449" i="1"/>
  <c r="Y449" i="1"/>
  <c r="W446" i="1"/>
  <c r="Y446" i="1"/>
  <c r="W441" i="1"/>
  <c r="Y441" i="1"/>
  <c r="W431" i="1"/>
  <c r="Y431" i="1"/>
  <c r="W424" i="1"/>
  <c r="Y424" i="1"/>
  <c r="W401" i="1"/>
  <c r="Y401" i="1"/>
  <c r="W396" i="1"/>
  <c r="Y396" i="1"/>
  <c r="W381" i="1"/>
  <c r="Y381" i="1"/>
  <c r="Y378" i="1"/>
  <c r="W378" i="1"/>
  <c r="Y372" i="1"/>
  <c r="W372" i="1"/>
  <c r="W366" i="1"/>
  <c r="Y366" i="1"/>
  <c r="Y358" i="1"/>
  <c r="W358" i="1"/>
  <c r="Y357" i="1"/>
  <c r="W357" i="1"/>
  <c r="W356" i="1"/>
  <c r="Y356" i="1"/>
  <c r="W336" i="1"/>
  <c r="Y336" i="1"/>
  <c r="W332" i="1"/>
  <c r="Y332" i="1"/>
  <c r="W327" i="1"/>
  <c r="Y327" i="1"/>
  <c r="Y322" i="1"/>
  <c r="W322" i="1"/>
  <c r="W321" i="1"/>
  <c r="Y321" i="1"/>
  <c r="W320" i="1"/>
  <c r="Y320" i="1"/>
  <c r="Y319" i="1"/>
  <c r="W319" i="1"/>
  <c r="W318" i="1"/>
  <c r="Y318" i="1"/>
  <c r="W317" i="1"/>
  <c r="Y317" i="1"/>
  <c r="W316" i="1"/>
  <c r="Y316" i="1"/>
  <c r="W315" i="1"/>
  <c r="Y315" i="1"/>
  <c r="W314" i="1"/>
  <c r="Y314" i="1"/>
  <c r="W313" i="1"/>
  <c r="Y313" i="1"/>
  <c r="Y312" i="1"/>
  <c r="W312" i="1"/>
  <c r="Y311" i="1"/>
  <c r="W311" i="1"/>
  <c r="W310" i="1"/>
  <c r="Y310" i="1"/>
  <c r="W309" i="1"/>
  <c r="Y309" i="1"/>
  <c r="W308" i="1"/>
  <c r="Y308" i="1"/>
  <c r="W307" i="1"/>
  <c r="Y307" i="1"/>
  <c r="Y306" i="1"/>
  <c r="W306" i="1"/>
  <c r="Y305" i="1"/>
  <c r="W305" i="1"/>
  <c r="W304" i="1"/>
  <c r="Y304" i="1"/>
  <c r="W303" i="1"/>
  <c r="Y303" i="1"/>
  <c r="Y302" i="1"/>
  <c r="W302" i="1"/>
  <c r="Y301" i="1"/>
  <c r="W301" i="1"/>
  <c r="Y300" i="1"/>
  <c r="W300" i="1"/>
  <c r="Y299" i="1"/>
  <c r="W299" i="1"/>
  <c r="W297" i="1"/>
  <c r="Y297" i="1"/>
  <c r="W295" i="1"/>
  <c r="Y295" i="1"/>
  <c r="W293" i="1"/>
  <c r="Y293" i="1"/>
  <c r="W292" i="1"/>
  <c r="Y292" i="1"/>
  <c r="Y291" i="1"/>
  <c r="W291" i="1"/>
  <c r="W290" i="1"/>
  <c r="Y290" i="1"/>
  <c r="W289" i="1"/>
  <c r="Y289" i="1"/>
  <c r="W287" i="1"/>
  <c r="Y287" i="1"/>
  <c r="W286" i="1"/>
  <c r="Y286" i="1"/>
  <c r="W285" i="1"/>
  <c r="Y285" i="1"/>
  <c r="W284" i="1"/>
  <c r="Y284" i="1"/>
  <c r="W282" i="1"/>
  <c r="Y282" i="1"/>
  <c r="Y281" i="1"/>
  <c r="W281" i="1"/>
  <c r="W279" i="1"/>
  <c r="Y279" i="1"/>
  <c r="W278" i="1"/>
  <c r="Y278" i="1"/>
  <c r="Y277" i="1"/>
  <c r="W277" i="1"/>
  <c r="Y273" i="1"/>
  <c r="W273" i="1"/>
  <c r="Y272" i="1"/>
  <c r="W272" i="1"/>
  <c r="Y270" i="1"/>
  <c r="W270" i="1"/>
  <c r="Y269" i="1"/>
  <c r="W269" i="1"/>
  <c r="Y268" i="1"/>
  <c r="W268" i="1"/>
  <c r="Y266" i="1"/>
  <c r="W266" i="1"/>
  <c r="Y265" i="1"/>
  <c r="W265" i="1"/>
  <c r="Y263" i="1"/>
  <c r="W263" i="1"/>
  <c r="Y261" i="1"/>
  <c r="W261" i="1"/>
  <c r="Y260" i="1"/>
  <c r="W260" i="1"/>
  <c r="W259" i="1"/>
  <c r="Y259" i="1"/>
  <c r="W258" i="1"/>
  <c r="Y258" i="1"/>
  <c r="Y257" i="1"/>
  <c r="W257" i="1"/>
  <c r="Y256" i="1"/>
  <c r="W256" i="1"/>
  <c r="Y255" i="1"/>
  <c r="W255" i="1"/>
  <c r="W254" i="1"/>
  <c r="Y254" i="1"/>
  <c r="Y253" i="1"/>
  <c r="W253" i="1"/>
  <c r="Y252" i="1"/>
  <c r="W252" i="1"/>
  <c r="W251" i="1"/>
  <c r="Y251" i="1"/>
  <c r="W250" i="1"/>
  <c r="Y250" i="1"/>
  <c r="W249" i="1"/>
  <c r="Y249" i="1"/>
  <c r="W248" i="1"/>
  <c r="Y248" i="1"/>
  <c r="W247" i="1"/>
  <c r="Y247" i="1"/>
  <c r="Y246" i="1"/>
  <c r="W246" i="1"/>
  <c r="W245" i="1"/>
  <c r="Y245" i="1"/>
  <c r="Y244" i="1"/>
  <c r="W244" i="1"/>
  <c r="Y243" i="1"/>
  <c r="W243" i="1"/>
  <c r="W242" i="1"/>
  <c r="Y242" i="1"/>
  <c r="W240" i="1"/>
  <c r="Y240" i="1"/>
  <c r="W239" i="1"/>
  <c r="Y239" i="1"/>
  <c r="Y237" i="1"/>
  <c r="W237" i="1"/>
  <c r="W236" i="1"/>
  <c r="Y236" i="1"/>
  <c r="W234" i="1"/>
  <c r="Y234" i="1"/>
  <c r="W232" i="1"/>
  <c r="Y232" i="1"/>
  <c r="W231" i="1"/>
  <c r="Y231" i="1"/>
  <c r="Y230" i="1"/>
  <c r="W230" i="1"/>
  <c r="W229" i="1"/>
  <c r="Y229" i="1"/>
  <c r="Y228" i="1"/>
  <c r="W228" i="1"/>
  <c r="W227" i="1"/>
  <c r="Y227" i="1"/>
  <c r="W226" i="1"/>
  <c r="Y226" i="1"/>
  <c r="W223" i="1"/>
  <c r="Y223" i="1"/>
  <c r="W222" i="1"/>
  <c r="Y222" i="1"/>
  <c r="Y221" i="1"/>
  <c r="W221" i="1"/>
  <c r="Y219" i="1"/>
  <c r="W219" i="1"/>
  <c r="Y218" i="1"/>
  <c r="W218" i="1"/>
  <c r="Y214" i="1"/>
  <c r="W214" i="1"/>
  <c r="W213" i="1"/>
  <c r="Y213" i="1"/>
  <c r="W211" i="1"/>
  <c r="Y211" i="1"/>
  <c r="W210" i="1"/>
  <c r="Y210" i="1"/>
  <c r="W209" i="1"/>
  <c r="Y209" i="1"/>
  <c r="W206" i="1"/>
  <c r="Y206" i="1"/>
  <c r="W205" i="1"/>
  <c r="Y205" i="1"/>
  <c r="W204" i="1"/>
  <c r="Y204" i="1"/>
  <c r="W203" i="1"/>
  <c r="Y203" i="1"/>
  <c r="W202" i="1"/>
  <c r="Y202" i="1"/>
  <c r="W201" i="1"/>
  <c r="Y201" i="1"/>
  <c r="Y200" i="1"/>
  <c r="W200" i="1"/>
  <c r="Y199" i="1"/>
  <c r="W199" i="1"/>
  <c r="W198" i="1"/>
  <c r="Y198" i="1"/>
  <c r="W197" i="1"/>
  <c r="Y197" i="1"/>
  <c r="Y196" i="1"/>
  <c r="W196" i="1"/>
  <c r="Y195" i="1"/>
  <c r="W195" i="1"/>
  <c r="W194" i="1"/>
  <c r="Y194" i="1"/>
  <c r="Y193" i="1"/>
  <c r="W193" i="1"/>
  <c r="W192" i="1"/>
  <c r="Y192" i="1"/>
  <c r="Y190" i="1"/>
  <c r="W190" i="1"/>
  <c r="Y189" i="1"/>
  <c r="W189" i="1"/>
  <c r="Y188" i="1"/>
  <c r="W188" i="1"/>
  <c r="W186" i="1"/>
  <c r="Y186" i="1"/>
  <c r="Y185" i="1"/>
  <c r="W185" i="1"/>
  <c r="W184" i="1"/>
  <c r="Y184" i="1"/>
  <c r="W183" i="1"/>
  <c r="Y183" i="1"/>
  <c r="Y182" i="1"/>
  <c r="W182" i="1"/>
  <c r="W181" i="1"/>
  <c r="Y181" i="1"/>
  <c r="Y180" i="1"/>
  <c r="W180" i="1"/>
  <c r="W179" i="1"/>
  <c r="Y179" i="1"/>
  <c r="Y178" i="1"/>
  <c r="W178" i="1"/>
  <c r="W177" i="1"/>
  <c r="Y177" i="1"/>
  <c r="W176" i="1"/>
  <c r="Y176" i="1"/>
  <c r="W175" i="1"/>
  <c r="Y175" i="1"/>
  <c r="W174" i="1"/>
  <c r="Y174" i="1"/>
  <c r="W173" i="1"/>
  <c r="Y173" i="1"/>
  <c r="W172" i="1"/>
  <c r="Y172" i="1"/>
  <c r="W171" i="1"/>
  <c r="Y171" i="1"/>
  <c r="W170" i="1"/>
  <c r="Y170" i="1"/>
  <c r="W169" i="1"/>
  <c r="Y169" i="1"/>
  <c r="Y168" i="1"/>
  <c r="W168" i="1"/>
  <c r="W167" i="1"/>
  <c r="Y167" i="1"/>
  <c r="Y164" i="1"/>
  <c r="W164" i="1"/>
  <c r="W163" i="1"/>
  <c r="Y163" i="1"/>
  <c r="Y162" i="1"/>
  <c r="W162" i="1"/>
  <c r="W160" i="1"/>
  <c r="Y160" i="1"/>
  <c r="W159" i="1"/>
  <c r="Y159" i="1"/>
  <c r="W158" i="1"/>
  <c r="Y158" i="1"/>
  <c r="W156" i="1"/>
  <c r="Y156" i="1"/>
  <c r="W155" i="1"/>
  <c r="Y155" i="1"/>
  <c r="Y154" i="1"/>
  <c r="W154" i="1"/>
  <c r="W153" i="1"/>
  <c r="Y153" i="1"/>
  <c r="W152" i="1"/>
  <c r="Y152" i="1"/>
  <c r="Y151" i="1"/>
  <c r="W151" i="1"/>
  <c r="Y150" i="1"/>
  <c r="W150" i="1"/>
  <c r="Y149" i="1"/>
  <c r="W149" i="1"/>
  <c r="Y147" i="1"/>
  <c r="W147" i="1"/>
  <c r="Y146" i="1"/>
  <c r="W146" i="1"/>
  <c r="Y145" i="1"/>
  <c r="W145" i="1"/>
  <c r="Y144" i="1"/>
  <c r="W144" i="1"/>
  <c r="W143" i="1"/>
  <c r="Y143" i="1"/>
  <c r="W142" i="1"/>
  <c r="Y142" i="1"/>
  <c r="W141" i="1"/>
  <c r="Y141" i="1"/>
  <c r="W140" i="1"/>
  <c r="Y140" i="1"/>
  <c r="W139" i="1"/>
  <c r="Y139" i="1"/>
  <c r="W138" i="1"/>
  <c r="Y138" i="1"/>
  <c r="Y137" i="1"/>
  <c r="W137" i="1"/>
  <c r="Y136" i="1"/>
  <c r="W136" i="1"/>
  <c r="W135" i="1"/>
  <c r="Y135" i="1"/>
  <c r="Y134" i="1"/>
  <c r="W134" i="1"/>
  <c r="W133" i="1"/>
  <c r="Y133" i="1"/>
  <c r="W132" i="1"/>
  <c r="Y132" i="1"/>
  <c r="W131" i="1"/>
  <c r="Y131" i="1"/>
  <c r="W130" i="1"/>
  <c r="Y130" i="1"/>
  <c r="W129" i="1"/>
  <c r="Y129" i="1"/>
  <c r="W128" i="1"/>
  <c r="Y128" i="1"/>
  <c r="Y127" i="1"/>
  <c r="W127" i="1"/>
  <c r="Y126" i="1"/>
  <c r="W126" i="1"/>
  <c r="W125" i="1"/>
  <c r="Y125" i="1"/>
  <c r="W124" i="1"/>
  <c r="Y124" i="1"/>
  <c r="Y123" i="1"/>
  <c r="W123" i="1"/>
  <c r="Y122" i="1"/>
  <c r="W122" i="1"/>
  <c r="W121" i="1"/>
  <c r="Y121" i="1"/>
  <c r="Y120" i="1"/>
  <c r="W120" i="1"/>
  <c r="Y119" i="1"/>
  <c r="W119" i="1"/>
  <c r="Y118" i="1"/>
  <c r="W118" i="1"/>
  <c r="Y117" i="1"/>
  <c r="W117" i="1"/>
  <c r="W116" i="1"/>
  <c r="Y116" i="1"/>
  <c r="W115" i="1"/>
  <c r="Y115" i="1"/>
  <c r="W114" i="1"/>
  <c r="Y114" i="1"/>
  <c r="W113" i="1"/>
  <c r="Y113" i="1"/>
  <c r="Y112" i="1"/>
  <c r="W112" i="1"/>
  <c r="W111" i="1"/>
  <c r="Y111" i="1"/>
  <c r="Y109" i="1"/>
  <c r="W109" i="1"/>
  <c r="Y107" i="1"/>
  <c r="W107" i="1"/>
  <c r="Y105" i="1"/>
  <c r="W105" i="1"/>
  <c r="W102" i="1"/>
  <c r="Y102" i="1"/>
  <c r="W100" i="1"/>
  <c r="Y100" i="1"/>
  <c r="W99" i="1"/>
  <c r="Y99" i="1"/>
  <c r="Y98" i="1"/>
  <c r="W98" i="1"/>
  <c r="W97" i="1"/>
  <c r="Y97" i="1"/>
  <c r="W95" i="1"/>
  <c r="Y95" i="1"/>
  <c r="W93" i="1"/>
  <c r="Y93" i="1"/>
  <c r="W92" i="1"/>
  <c r="Y92" i="1"/>
  <c r="Y91" i="1"/>
  <c r="W91" i="1"/>
  <c r="Y89" i="1"/>
  <c r="W89" i="1"/>
  <c r="W88" i="1"/>
  <c r="Y88" i="1"/>
  <c r="W87" i="1"/>
  <c r="Y87" i="1"/>
  <c r="W86" i="1"/>
  <c r="Y86" i="1"/>
  <c r="W85" i="1"/>
  <c r="Y85" i="1"/>
  <c r="W84" i="1"/>
  <c r="Y84" i="1"/>
  <c r="Y83" i="1"/>
  <c r="W83" i="1"/>
  <c r="W82" i="1"/>
  <c r="Y82" i="1"/>
  <c r="W81" i="1"/>
  <c r="Y81" i="1"/>
  <c r="Y80" i="1"/>
  <c r="W80" i="1"/>
  <c r="W79" i="1"/>
  <c r="Y79" i="1"/>
  <c r="W78" i="1"/>
  <c r="Y78" i="1"/>
  <c r="W77" i="1"/>
  <c r="Y77" i="1"/>
  <c r="Y76" i="1"/>
  <c r="W76" i="1"/>
  <c r="Y75" i="1"/>
  <c r="W75" i="1"/>
  <c r="W74" i="1"/>
  <c r="Y74" i="1"/>
  <c r="W73" i="1"/>
  <c r="Y73" i="1"/>
  <c r="W72" i="1"/>
  <c r="Y72" i="1"/>
  <c r="W71" i="1"/>
  <c r="Y71" i="1"/>
  <c r="Y70" i="1"/>
  <c r="W70" i="1"/>
  <c r="W69" i="1"/>
  <c r="Y69" i="1"/>
  <c r="Y68" i="1"/>
  <c r="W68" i="1"/>
  <c r="W67" i="1"/>
  <c r="Y67" i="1"/>
  <c r="Y66" i="1"/>
  <c r="W66" i="1"/>
  <c r="Y65" i="1"/>
  <c r="W65" i="1"/>
  <c r="W63" i="1"/>
  <c r="Y63" i="1"/>
  <c r="W62" i="1"/>
  <c r="Y62" i="1"/>
  <c r="W61" i="1"/>
  <c r="Y61" i="1"/>
  <c r="W60" i="1"/>
  <c r="Y60" i="1"/>
  <c r="Y59" i="1"/>
  <c r="W59" i="1"/>
  <c r="W58" i="1"/>
  <c r="Y58" i="1"/>
  <c r="W57" i="1"/>
  <c r="Y57" i="1"/>
  <c r="Y56" i="1"/>
  <c r="W56" i="1"/>
  <c r="Y55" i="1"/>
  <c r="W55" i="1"/>
  <c r="Y53" i="1"/>
  <c r="W53" i="1"/>
  <c r="W52" i="1"/>
  <c r="Y52" i="1"/>
  <c r="W51" i="1"/>
  <c r="Y51" i="1"/>
  <c r="Y50" i="1"/>
  <c r="W50" i="1"/>
  <c r="W49" i="1"/>
  <c r="Y49" i="1"/>
  <c r="W48" i="1"/>
  <c r="Y48" i="1"/>
  <c r="Y47" i="1"/>
  <c r="W47" i="1"/>
  <c r="Y45" i="1"/>
  <c r="W45" i="1"/>
  <c r="W44" i="1"/>
  <c r="Y44" i="1"/>
  <c r="W43" i="1"/>
  <c r="Y43" i="1"/>
  <c r="Y41" i="1"/>
  <c r="W41" i="1"/>
  <c r="Y39" i="1"/>
  <c r="W39" i="1"/>
  <c r="W38" i="1"/>
  <c r="Y38" i="1"/>
  <c r="W37" i="1"/>
  <c r="Y37" i="1"/>
  <c r="W32" i="1"/>
  <c r="Y32" i="1"/>
  <c r="W29" i="1"/>
  <c r="Y29" i="1"/>
  <c r="W28" i="1"/>
  <c r="Y28" i="1"/>
  <c r="Y26" i="1"/>
  <c r="W26" i="1"/>
  <c r="Y25" i="1"/>
  <c r="W25" i="1"/>
  <c r="Y24" i="1"/>
  <c r="W24" i="1"/>
  <c r="Y23" i="1"/>
  <c r="W23" i="1"/>
  <c r="Y22" i="1"/>
  <c r="W22" i="1"/>
  <c r="W18" i="1"/>
  <c r="Y18" i="1"/>
  <c r="W16" i="1"/>
  <c r="Y16" i="1"/>
  <c r="Y15" i="1"/>
  <c r="W15" i="1"/>
  <c r="Y14" i="1"/>
  <c r="W14" i="1"/>
  <c r="Y13" i="1"/>
  <c r="W13" i="1"/>
  <c r="W12" i="1"/>
  <c r="Y12" i="1"/>
  <c r="W11" i="1"/>
  <c r="Y11" i="1"/>
  <c r="Y10" i="1"/>
  <c r="W10" i="1"/>
  <c r="Y8" i="1"/>
  <c r="W8" i="1"/>
  <c r="W5" i="1"/>
  <c r="Y5" i="1"/>
  <c r="W1702" i="1"/>
  <c r="Y1702" i="1"/>
  <c r="W1701" i="1"/>
  <c r="Y1701" i="1"/>
  <c r="W1698" i="1"/>
  <c r="Y1698" i="1"/>
  <c r="Y1696" i="1"/>
  <c r="W1696" i="1"/>
  <c r="Y1694" i="1"/>
  <c r="W1694" i="1"/>
  <c r="W1688" i="1"/>
  <c r="Y1688" i="1"/>
  <c r="Y1684" i="1"/>
  <c r="W1684" i="1"/>
  <c r="Y1680" i="1"/>
  <c r="W1680" i="1"/>
  <c r="Y1671" i="1"/>
  <c r="W1671" i="1"/>
  <c r="Y1666" i="1"/>
  <c r="W1666" i="1"/>
  <c r="W1660" i="1"/>
  <c r="Y1660" i="1"/>
  <c r="W1656" i="1"/>
  <c r="Y1656" i="1"/>
  <c r="W1650" i="1"/>
  <c r="Y1650" i="1"/>
  <c r="W1645" i="1"/>
  <c r="Y1645" i="1"/>
  <c r="Y1637" i="1"/>
  <c r="W1637" i="1"/>
  <c r="Y1636" i="1"/>
  <c r="W1636" i="1"/>
  <c r="W1635" i="1"/>
  <c r="Y1635" i="1"/>
  <c r="Y1634" i="1"/>
  <c r="W1634" i="1"/>
  <c r="Y1633" i="1"/>
  <c r="W1633" i="1"/>
  <c r="W1632" i="1"/>
  <c r="Y1632" i="1"/>
  <c r="W1631" i="1"/>
  <c r="Y1631" i="1"/>
  <c r="W1630" i="1"/>
  <c r="Y1630" i="1"/>
  <c r="W1629" i="1"/>
  <c r="Y1629" i="1"/>
  <c r="Y1628" i="1"/>
  <c r="W1628" i="1"/>
  <c r="Y1627" i="1"/>
  <c r="W1627" i="1"/>
  <c r="W1626" i="1"/>
  <c r="Y1626" i="1"/>
  <c r="Y1625" i="1"/>
  <c r="W1625" i="1"/>
  <c r="W1624" i="1"/>
  <c r="Y1624" i="1"/>
  <c r="Y1623" i="1"/>
  <c r="W1623" i="1"/>
  <c r="Y1622" i="1"/>
  <c r="W1622" i="1"/>
  <c r="W1621" i="1"/>
  <c r="Y1621" i="1"/>
  <c r="W1620" i="1"/>
  <c r="Y1620" i="1"/>
  <c r="W1619" i="1"/>
  <c r="Y1619" i="1"/>
  <c r="Y1618" i="1"/>
  <c r="W1618" i="1"/>
  <c r="W1617" i="1"/>
  <c r="Y1617" i="1"/>
  <c r="Y1616" i="1"/>
  <c r="W1616" i="1"/>
  <c r="Y1615" i="1"/>
  <c r="W1615" i="1"/>
  <c r="Y1614" i="1"/>
  <c r="W1614" i="1"/>
  <c r="W1613" i="1"/>
  <c r="Y1613" i="1"/>
  <c r="Y1612" i="1"/>
  <c r="W1612" i="1"/>
  <c r="W1611" i="1"/>
  <c r="Y1611" i="1"/>
  <c r="Y1610" i="1"/>
  <c r="W1610" i="1"/>
  <c r="Y1609" i="1"/>
  <c r="W1609" i="1"/>
  <c r="W1608" i="1"/>
  <c r="Y1608" i="1"/>
  <c r="W1607" i="1"/>
  <c r="Y1607" i="1"/>
  <c r="W1606" i="1"/>
  <c r="Y1606" i="1"/>
  <c r="W1605" i="1"/>
  <c r="Y1605" i="1"/>
  <c r="W1604" i="1"/>
  <c r="Y1604" i="1"/>
  <c r="Y1603" i="1"/>
  <c r="W1603" i="1"/>
  <c r="W1602" i="1"/>
  <c r="Y1602" i="1"/>
  <c r="Y1601" i="1"/>
  <c r="W1601" i="1"/>
  <c r="Y1599" i="1"/>
  <c r="W1599" i="1"/>
  <c r="W1598" i="1"/>
  <c r="Y1598" i="1"/>
  <c r="W1597" i="1"/>
  <c r="Y1597" i="1"/>
  <c r="Y1596" i="1"/>
  <c r="W1596" i="1"/>
  <c r="Y1595" i="1"/>
  <c r="W1595" i="1"/>
  <c r="W1594" i="1"/>
  <c r="Y1594" i="1"/>
  <c r="Y1406" i="1"/>
  <c r="W1406" i="1"/>
  <c r="Y1405" i="1"/>
  <c r="W1405" i="1"/>
  <c r="W1404" i="1"/>
  <c r="Y1404" i="1"/>
  <c r="W1403" i="1"/>
  <c r="Y1403" i="1"/>
  <c r="Y1402" i="1"/>
  <c r="W1402" i="1"/>
  <c r="W1401" i="1"/>
  <c r="Y1401" i="1"/>
  <c r="Y1400" i="1"/>
  <c r="W1400" i="1"/>
  <c r="W1399" i="1"/>
  <c r="Y1399" i="1"/>
  <c r="W1398" i="1"/>
  <c r="Y1398" i="1"/>
  <c r="W1397" i="1"/>
  <c r="Y1397" i="1"/>
  <c r="Y1396" i="1"/>
  <c r="W1396" i="1"/>
  <c r="W1395" i="1"/>
  <c r="Y1395" i="1"/>
  <c r="Y1394" i="1"/>
  <c r="W1394" i="1"/>
  <c r="W1393" i="1"/>
  <c r="Y1393" i="1"/>
  <c r="Y1392" i="1"/>
  <c r="W1392" i="1"/>
  <c r="W1391" i="1"/>
  <c r="Y1391" i="1"/>
  <c r="W1390" i="1"/>
  <c r="Y1390" i="1"/>
  <c r="W1389" i="1"/>
  <c r="Y1389" i="1"/>
  <c r="W1388" i="1"/>
  <c r="Y1388" i="1"/>
  <c r="Y1387" i="1"/>
  <c r="W1387" i="1"/>
  <c r="W1386" i="1"/>
  <c r="Y1386" i="1"/>
  <c r="W1385" i="1"/>
  <c r="Y1385" i="1"/>
  <c r="W1384" i="1"/>
  <c r="Y1384" i="1"/>
  <c r="Y1383" i="1"/>
  <c r="W1383" i="1"/>
  <c r="Y1382" i="1"/>
  <c r="W1382" i="1"/>
  <c r="Y1381" i="1"/>
  <c r="W1381" i="1"/>
  <c r="W1380" i="1"/>
  <c r="Y1380" i="1"/>
  <c r="Y1379" i="1"/>
  <c r="W1379" i="1"/>
  <c r="Y1378" i="1"/>
  <c r="W1378" i="1"/>
  <c r="W1377" i="1"/>
  <c r="Y1377" i="1"/>
  <c r="Y1376" i="1"/>
  <c r="W1376" i="1"/>
  <c r="Y1375" i="1"/>
  <c r="W1375" i="1"/>
  <c r="Y1374" i="1"/>
  <c r="W1374" i="1"/>
  <c r="Y1373" i="1"/>
  <c r="W1373" i="1"/>
  <c r="Y1372" i="1"/>
  <c r="W1372" i="1"/>
  <c r="W1371" i="1"/>
  <c r="Y1371" i="1"/>
  <c r="W1370" i="1"/>
  <c r="Y1370" i="1"/>
  <c r="Y1369" i="1"/>
  <c r="W1369" i="1"/>
  <c r="Y1368" i="1"/>
  <c r="W1368" i="1"/>
  <c r="W1367" i="1"/>
  <c r="Y1367" i="1"/>
  <c r="Y1366" i="1"/>
  <c r="W1366" i="1"/>
  <c r="W1365" i="1"/>
  <c r="Y1365" i="1"/>
  <c r="W1364" i="1"/>
  <c r="Y1364" i="1"/>
  <c r="Y1363" i="1"/>
  <c r="W1363" i="1"/>
  <c r="W1362" i="1"/>
  <c r="Y1362" i="1"/>
  <c r="Y1361" i="1"/>
  <c r="W1361" i="1"/>
  <c r="Y1360" i="1"/>
  <c r="W1360" i="1"/>
  <c r="Y1359" i="1"/>
  <c r="W1359" i="1"/>
  <c r="W1358" i="1"/>
  <c r="Y1358" i="1"/>
  <c r="Y1357" i="1"/>
  <c r="W1357" i="1"/>
  <c r="W1356" i="1"/>
  <c r="Y1356" i="1"/>
  <c r="Y1353" i="1"/>
  <c r="W1353" i="1"/>
  <c r="Y1352" i="1"/>
  <c r="W1352" i="1"/>
  <c r="W1351" i="1"/>
  <c r="Y1351" i="1"/>
  <c r="Y1350" i="1"/>
  <c r="W1350" i="1"/>
  <c r="W1349" i="1"/>
  <c r="Y1349" i="1"/>
  <c r="Y1348" i="1"/>
  <c r="W1348" i="1"/>
  <c r="W1347" i="1"/>
  <c r="Y1347" i="1"/>
  <c r="W1346" i="1"/>
  <c r="Y1346" i="1"/>
  <c r="W1345" i="1"/>
  <c r="Y1345" i="1"/>
  <c r="W1344" i="1"/>
  <c r="Y1344" i="1"/>
  <c r="W1343" i="1"/>
  <c r="Y1343" i="1"/>
  <c r="Y1342" i="1"/>
  <c r="W1342" i="1"/>
  <c r="Y1341" i="1"/>
  <c r="W1341" i="1"/>
  <c r="Y1340" i="1"/>
  <c r="W1340" i="1"/>
  <c r="W1339" i="1"/>
  <c r="Y1339" i="1"/>
  <c r="W1338" i="1"/>
  <c r="Y1338" i="1"/>
  <c r="W1335" i="1"/>
  <c r="Y1335" i="1"/>
  <c r="Y1334" i="1"/>
  <c r="W1334" i="1"/>
  <c r="Y1333" i="1"/>
  <c r="W1333" i="1"/>
  <c r="W1332" i="1"/>
  <c r="Y1332" i="1"/>
  <c r="W1331" i="1"/>
  <c r="Y1331" i="1"/>
  <c r="Y1330" i="1"/>
  <c r="W1330" i="1"/>
  <c r="W1329" i="1"/>
  <c r="Y1329" i="1"/>
  <c r="W1328" i="1"/>
  <c r="Y1328" i="1"/>
  <c r="Y1327" i="1"/>
  <c r="W1327" i="1"/>
  <c r="W1326" i="1"/>
  <c r="Y1326" i="1"/>
  <c r="Y1325" i="1"/>
  <c r="W1325" i="1"/>
  <c r="W1324" i="1"/>
  <c r="Y1324" i="1"/>
  <c r="Y1323" i="1"/>
  <c r="W1323" i="1"/>
  <c r="W1322" i="1"/>
  <c r="Y1322" i="1"/>
  <c r="Y1321" i="1"/>
  <c r="W1321" i="1"/>
  <c r="W1320" i="1"/>
  <c r="Y1320" i="1"/>
  <c r="Y1319" i="1"/>
  <c r="W1319" i="1"/>
  <c r="W1318" i="1"/>
  <c r="Y1318" i="1"/>
  <c r="W1317" i="1"/>
  <c r="Y1317" i="1"/>
  <c r="Y1316" i="1"/>
  <c r="W1316" i="1"/>
  <c r="Y1315" i="1"/>
  <c r="W1315" i="1"/>
  <c r="W1314" i="1"/>
  <c r="Y1314" i="1"/>
  <c r="W1313" i="1"/>
  <c r="Y1313" i="1"/>
  <c r="W1312" i="1"/>
  <c r="Y1312" i="1"/>
  <c r="W1311" i="1"/>
  <c r="Y1311" i="1"/>
  <c r="W1310" i="1"/>
  <c r="Y1310" i="1"/>
  <c r="W1309" i="1"/>
  <c r="Y1309" i="1"/>
  <c r="Y1308" i="1"/>
  <c r="W1308" i="1"/>
  <c r="Y1307" i="1"/>
  <c r="W1307" i="1"/>
  <c r="Y1306" i="1"/>
  <c r="W1306" i="1"/>
  <c r="Y1305" i="1"/>
  <c r="W1305" i="1"/>
  <c r="W1304" i="1"/>
  <c r="Y1304" i="1"/>
  <c r="W1303" i="1"/>
  <c r="Y1303" i="1"/>
  <c r="W1302" i="1"/>
  <c r="Y1302" i="1"/>
  <c r="W1301" i="1"/>
  <c r="Y1301" i="1"/>
  <c r="Y1300" i="1"/>
  <c r="W1300" i="1"/>
  <c r="W1299" i="1"/>
  <c r="Y1299" i="1"/>
  <c r="Y1298" i="1"/>
  <c r="W1298" i="1"/>
  <c r="W1297" i="1"/>
  <c r="Y1297" i="1"/>
  <c r="Y1296" i="1"/>
  <c r="W1296" i="1"/>
  <c r="W1295" i="1"/>
  <c r="Y1295" i="1"/>
  <c r="Y1294" i="1"/>
  <c r="W1294" i="1"/>
  <c r="W1293" i="1"/>
  <c r="Y1293" i="1"/>
  <c r="W1292" i="1"/>
  <c r="Y1292" i="1"/>
  <c r="W1291" i="1"/>
  <c r="Y1291" i="1"/>
  <c r="Y1290" i="1"/>
  <c r="W1290" i="1"/>
  <c r="Y1289" i="1"/>
  <c r="W1289" i="1"/>
  <c r="W1288" i="1"/>
  <c r="Y1288" i="1"/>
  <c r="W1287" i="1"/>
  <c r="Y1287" i="1"/>
  <c r="W1286" i="1"/>
  <c r="Y1286" i="1"/>
  <c r="W1285" i="1"/>
  <c r="Y1285" i="1"/>
  <c r="Y1284" i="1"/>
  <c r="W1284" i="1"/>
  <c r="Y1283" i="1"/>
  <c r="W1283" i="1"/>
  <c r="Y1282" i="1"/>
  <c r="W1282" i="1"/>
  <c r="Y1281" i="1"/>
  <c r="W1281" i="1"/>
  <c r="Y1280" i="1"/>
  <c r="W1280" i="1"/>
  <c r="Y1279" i="1"/>
  <c r="W1279" i="1"/>
  <c r="Y1278" i="1"/>
  <c r="W1278" i="1"/>
  <c r="W1277" i="1"/>
  <c r="Y1277" i="1"/>
  <c r="Y1276" i="1"/>
  <c r="W1276" i="1"/>
  <c r="W1124" i="1"/>
  <c r="Y1124" i="1"/>
  <c r="W1068" i="1"/>
  <c r="Y1068" i="1"/>
  <c r="Y976" i="1"/>
  <c r="W976" i="1"/>
  <c r="W965" i="1"/>
  <c r="Y965" i="1"/>
  <c r="Y802" i="1"/>
  <c r="W802" i="1"/>
  <c r="W776" i="1"/>
  <c r="Y776" i="1"/>
  <c r="Y650" i="1"/>
  <c r="W650" i="1"/>
  <c r="Y554" i="1"/>
  <c r="W554" i="1"/>
  <c r="W552" i="1"/>
  <c r="Y552" i="1"/>
  <c r="W550" i="1"/>
  <c r="Y550" i="1"/>
  <c r="W537" i="1"/>
  <c r="Y537" i="1"/>
  <c r="W528" i="1"/>
  <c r="Y528" i="1"/>
  <c r="W522" i="1"/>
  <c r="Y522" i="1"/>
  <c r="W511" i="1"/>
  <c r="Y511" i="1"/>
  <c r="W505" i="1"/>
  <c r="Y505" i="1"/>
  <c r="Y500" i="1"/>
  <c r="W500" i="1"/>
  <c r="Y498" i="1"/>
  <c r="W498" i="1"/>
  <c r="Y496" i="1"/>
  <c r="W496" i="1"/>
  <c r="W495" i="1"/>
  <c r="Y495" i="1"/>
  <c r="Y490" i="1"/>
  <c r="W490" i="1"/>
  <c r="Y489" i="1"/>
  <c r="W489" i="1"/>
  <c r="W487" i="1"/>
  <c r="Y487" i="1"/>
  <c r="W486" i="1"/>
  <c r="Y486" i="1"/>
  <c r="Y485" i="1"/>
  <c r="W485" i="1"/>
  <c r="W484" i="1"/>
  <c r="Y484" i="1"/>
  <c r="W483" i="1"/>
  <c r="Y483" i="1"/>
  <c r="Y481" i="1"/>
  <c r="W481" i="1"/>
  <c r="W480" i="1"/>
  <c r="Y480" i="1"/>
  <c r="W478" i="1"/>
  <c r="Y478" i="1"/>
  <c r="Y477" i="1"/>
  <c r="W477" i="1"/>
  <c r="W476" i="1"/>
  <c r="Y476" i="1"/>
  <c r="W475" i="1"/>
  <c r="Y475" i="1"/>
  <c r="W474" i="1"/>
  <c r="Y474" i="1"/>
  <c r="Y473" i="1"/>
  <c r="W473" i="1"/>
  <c r="Y472" i="1"/>
  <c r="W472" i="1"/>
  <c r="W471" i="1"/>
  <c r="Y471" i="1"/>
  <c r="Y470" i="1"/>
  <c r="W470" i="1"/>
  <c r="W469" i="1"/>
  <c r="Y469" i="1"/>
  <c r="Y468" i="1"/>
  <c r="W468" i="1"/>
  <c r="Y467" i="1"/>
  <c r="W467" i="1"/>
  <c r="W465" i="1"/>
  <c r="Y465" i="1"/>
  <c r="W462" i="1"/>
  <c r="Y462" i="1"/>
  <c r="W459" i="1"/>
  <c r="Y459" i="1"/>
  <c r="W458" i="1"/>
  <c r="Y458" i="1"/>
  <c r="W457" i="1"/>
  <c r="Y457" i="1"/>
  <c r="Y456" i="1"/>
  <c r="W456" i="1"/>
  <c r="Y454" i="1"/>
  <c r="W454" i="1"/>
  <c r="Y453" i="1"/>
  <c r="W453" i="1"/>
  <c r="Y452" i="1"/>
  <c r="W452" i="1"/>
  <c r="W450" i="1"/>
  <c r="Y450" i="1"/>
  <c r="Y448" i="1"/>
  <c r="W448" i="1"/>
  <c r="W447" i="1"/>
  <c r="Y447" i="1"/>
  <c r="Y445" i="1"/>
  <c r="W445" i="1"/>
  <c r="Y444" i="1"/>
  <c r="W444" i="1"/>
  <c r="Y443" i="1"/>
  <c r="W443" i="1"/>
  <c r="Y442" i="1"/>
  <c r="W442" i="1"/>
  <c r="Y440" i="1"/>
  <c r="W440" i="1"/>
  <c r="W439" i="1"/>
  <c r="Y439" i="1"/>
  <c r="W438" i="1"/>
  <c r="Y438" i="1"/>
  <c r="Y437" i="1"/>
  <c r="W437" i="1"/>
  <c r="Y436" i="1"/>
  <c r="W436" i="1"/>
  <c r="Y435" i="1"/>
  <c r="W435" i="1"/>
  <c r="W434" i="1"/>
  <c r="Y434" i="1"/>
  <c r="W433" i="1"/>
  <c r="Y433" i="1"/>
  <c r="Y432" i="1"/>
  <c r="W432" i="1"/>
  <c r="W430" i="1"/>
  <c r="Y430" i="1"/>
  <c r="W429" i="1"/>
  <c r="Y429" i="1"/>
  <c r="Y428" i="1"/>
  <c r="W428" i="1"/>
  <c r="Y427" i="1"/>
  <c r="W427" i="1"/>
  <c r="W426" i="1"/>
  <c r="Y426" i="1"/>
  <c r="Y425" i="1"/>
  <c r="W425" i="1"/>
  <c r="Y423" i="1"/>
  <c r="W423" i="1"/>
  <c r="W422" i="1"/>
  <c r="Y422" i="1"/>
  <c r="W421" i="1"/>
  <c r="Y421" i="1"/>
  <c r="Y420" i="1"/>
  <c r="W420" i="1"/>
  <c r="W419" i="1"/>
  <c r="Y419" i="1"/>
  <c r="Y418" i="1"/>
  <c r="W418" i="1"/>
  <c r="Y417" i="1"/>
  <c r="W417" i="1"/>
  <c r="W416" i="1"/>
  <c r="Y416" i="1"/>
  <c r="W415" i="1"/>
  <c r="Y415" i="1"/>
  <c r="Y414" i="1"/>
  <c r="W414" i="1"/>
  <c r="W413" i="1"/>
  <c r="Y413" i="1"/>
  <c r="W412" i="1"/>
  <c r="Y412" i="1"/>
  <c r="W411" i="1"/>
  <c r="Y411" i="1"/>
  <c r="W410" i="1"/>
  <c r="Y410" i="1"/>
  <c r="W409" i="1"/>
  <c r="Y409" i="1"/>
  <c r="Y408" i="1"/>
  <c r="W408" i="1"/>
  <c r="W407" i="1"/>
  <c r="Y407" i="1"/>
  <c r="Y406" i="1"/>
  <c r="W406" i="1"/>
  <c r="W405" i="1"/>
  <c r="Y405" i="1"/>
  <c r="Y404" i="1"/>
  <c r="W404" i="1"/>
  <c r="W403" i="1"/>
  <c r="Y403" i="1"/>
  <c r="Y402" i="1"/>
  <c r="W402" i="1"/>
  <c r="W400" i="1"/>
  <c r="Y400" i="1"/>
  <c r="Y399" i="1"/>
  <c r="W399" i="1"/>
  <c r="Y398" i="1"/>
  <c r="W398" i="1"/>
  <c r="Y397" i="1"/>
  <c r="W397" i="1"/>
  <c r="W395" i="1"/>
  <c r="Y395" i="1"/>
  <c r="Y394" i="1"/>
  <c r="W394" i="1"/>
  <c r="W393" i="1"/>
  <c r="Y393" i="1"/>
  <c r="W392" i="1"/>
  <c r="Y392" i="1"/>
  <c r="Y391" i="1"/>
  <c r="W391" i="1"/>
  <c r="W390" i="1"/>
  <c r="Y390" i="1"/>
  <c r="Y389" i="1"/>
  <c r="W389" i="1"/>
  <c r="W388" i="1"/>
  <c r="Y388" i="1"/>
  <c r="Y387" i="1"/>
  <c r="W387" i="1"/>
  <c r="W386" i="1"/>
  <c r="Y386" i="1"/>
  <c r="Y385" i="1"/>
  <c r="W385" i="1"/>
  <c r="W384" i="1"/>
  <c r="Y384" i="1"/>
  <c r="Y383" i="1"/>
  <c r="W383" i="1"/>
  <c r="W382" i="1"/>
  <c r="Y382" i="1"/>
  <c r="Y380" i="1"/>
  <c r="W380" i="1"/>
  <c r="W379" i="1"/>
  <c r="Y379" i="1"/>
  <c r="W377" i="1"/>
  <c r="Y377" i="1"/>
  <c r="Y376" i="1"/>
  <c r="W376" i="1"/>
  <c r="W375" i="1"/>
  <c r="Y375" i="1"/>
  <c r="W374" i="1"/>
  <c r="Y374" i="1"/>
  <c r="Y373" i="1"/>
  <c r="W373" i="1"/>
  <c r="W371" i="1"/>
  <c r="Y371" i="1"/>
  <c r="Y370" i="1"/>
  <c r="W370" i="1"/>
  <c r="W369" i="1"/>
  <c r="Y369" i="1"/>
  <c r="Y368" i="1"/>
  <c r="W368" i="1"/>
  <c r="W367" i="1"/>
  <c r="Y367" i="1"/>
  <c r="Y365" i="1"/>
  <c r="W365" i="1"/>
  <c r="Y364" i="1"/>
  <c r="W364" i="1"/>
  <c r="Y363" i="1"/>
  <c r="W363" i="1"/>
  <c r="W362" i="1"/>
  <c r="Y362" i="1"/>
  <c r="Y361" i="1"/>
  <c r="W361" i="1"/>
  <c r="W360" i="1"/>
  <c r="Y360" i="1"/>
  <c r="W359" i="1"/>
  <c r="Y359" i="1"/>
  <c r="Y355" i="1"/>
  <c r="W355" i="1"/>
  <c r="W354" i="1"/>
  <c r="Y354" i="1"/>
  <c r="Y353" i="1"/>
  <c r="W353" i="1"/>
  <c r="W352" i="1"/>
  <c r="Y352" i="1"/>
  <c r="Y351" i="1"/>
  <c r="W351" i="1"/>
  <c r="Y350" i="1"/>
  <c r="W350" i="1"/>
  <c r="Y349" i="1"/>
  <c r="W349" i="1"/>
  <c r="Y348" i="1"/>
  <c r="W348" i="1"/>
  <c r="Y346" i="1"/>
  <c r="W346" i="1"/>
  <c r="W345" i="1"/>
  <c r="Y345" i="1"/>
  <c r="Y344" i="1"/>
  <c r="W344" i="1"/>
  <c r="Y343" i="1"/>
  <c r="W343" i="1"/>
  <c r="Y342" i="1"/>
  <c r="W342" i="1"/>
  <c r="W341" i="1"/>
  <c r="Y341" i="1"/>
  <c r="W340" i="1"/>
  <c r="Y340" i="1"/>
  <c r="Y339" i="1"/>
  <c r="W339" i="1"/>
  <c r="W338" i="1"/>
  <c r="Y338" i="1"/>
  <c r="Y337" i="1"/>
  <c r="W337" i="1"/>
  <c r="W335" i="1"/>
  <c r="Y335" i="1"/>
  <c r="W334" i="1"/>
  <c r="Y334" i="1"/>
  <c r="W333" i="1"/>
  <c r="Y333" i="1"/>
  <c r="Y331" i="1"/>
  <c r="W331" i="1"/>
  <c r="W330" i="1"/>
  <c r="Y330" i="1"/>
  <c r="Y329" i="1"/>
  <c r="W329" i="1"/>
  <c r="W328" i="1"/>
  <c r="Y328" i="1"/>
  <c r="Y326" i="1"/>
  <c r="W326" i="1"/>
  <c r="W325" i="1"/>
  <c r="Y325" i="1"/>
  <c r="Y324" i="1"/>
  <c r="W324" i="1"/>
  <c r="Y323" i="1"/>
  <c r="W323" i="1"/>
  <c r="Y298" i="1"/>
  <c r="W298" i="1"/>
  <c r="Y296" i="1"/>
  <c r="W296" i="1"/>
  <c r="Y294" i="1"/>
  <c r="W294" i="1"/>
  <c r="Y283" i="1"/>
  <c r="W283" i="1"/>
  <c r="Y280" i="1"/>
  <c r="W280" i="1"/>
  <c r="W276" i="1"/>
  <c r="Y276" i="1"/>
  <c r="W275" i="1"/>
  <c r="Y275" i="1"/>
  <c r="W274" i="1"/>
  <c r="Y274" i="1"/>
  <c r="W271" i="1"/>
  <c r="Y271" i="1"/>
  <c r="Y267" i="1"/>
  <c r="W267" i="1"/>
  <c r="Y264" i="1"/>
  <c r="W264" i="1"/>
  <c r="W262" i="1"/>
  <c r="Y262" i="1"/>
  <c r="W241" i="1"/>
  <c r="Y241" i="1"/>
  <c r="W238" i="1"/>
  <c r="Y238" i="1"/>
  <c r="W235" i="1"/>
  <c r="Y235" i="1"/>
  <c r="W233" i="1"/>
  <c r="Y233" i="1"/>
  <c r="W225" i="1"/>
  <c r="Y225" i="1"/>
  <c r="W224" i="1"/>
  <c r="Y224" i="1"/>
  <c r="Y220" i="1"/>
  <c r="W220" i="1"/>
  <c r="W217" i="1"/>
  <c r="Y217" i="1"/>
  <c r="W216" i="1"/>
  <c r="Y216" i="1"/>
  <c r="W215" i="1"/>
  <c r="Y215" i="1"/>
  <c r="W212" i="1"/>
  <c r="Y212" i="1"/>
  <c r="W208" i="1"/>
  <c r="Y208" i="1"/>
  <c r="W207" i="1"/>
  <c r="Y207" i="1"/>
  <c r="W191" i="1"/>
  <c r="Y191" i="1"/>
  <c r="Y187" i="1"/>
  <c r="W187" i="1"/>
  <c r="W110" i="1"/>
  <c r="Y110" i="1"/>
  <c r="W103" i="1"/>
  <c r="Y103" i="1"/>
  <c r="W101" i="1"/>
  <c r="Y101" i="1"/>
  <c r="W96" i="1"/>
  <c r="Y96" i="1"/>
  <c r="W94" i="1"/>
  <c r="Y94" i="1"/>
  <c r="W90" i="1"/>
  <c r="Y90" i="1"/>
  <c r="Y64" i="1"/>
  <c r="W64" i="1"/>
  <c r="W54" i="1"/>
  <c r="Y54" i="1"/>
  <c r="W46" i="1"/>
  <c r="Y46" i="1"/>
  <c r="Y42" i="1"/>
  <c r="W42" i="1"/>
  <c r="W40" i="1"/>
  <c r="Y40" i="1"/>
  <c r="W31" i="1"/>
  <c r="Y31" i="1"/>
  <c r="Y20" i="1"/>
  <c r="W20" i="1"/>
  <c r="Y17" i="1"/>
  <c r="W17" i="1"/>
  <c r="Y6" i="1"/>
  <c r="W6" i="1"/>
  <c r="Y3" i="1"/>
  <c r="W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Walker</author>
  </authors>
  <commentList>
    <comment ref="U2" authorId="0" shapeId="0" xr:uid="{BC8059B8-15C1-43F6-8387-DDF97E66FAC8}">
      <text>
        <r>
          <rPr>
            <b/>
            <sz val="9"/>
            <color indexed="81"/>
            <rFont val="Tahoma"/>
            <charset val="1"/>
          </rPr>
          <t>VFD:</t>
        </r>
        <r>
          <rPr>
            <sz val="9"/>
            <color indexed="81"/>
            <rFont val="Tahoma"/>
            <charset val="1"/>
          </rPr>
          <t xml:space="preserve">
Places all Opening Balances to the date 1 day prior to the first recorded transaction</t>
        </r>
      </text>
    </comment>
    <comment ref="V2" authorId="0" shapeId="0" xr:uid="{F2D2D561-CF1E-424D-B3EE-EC0FC513B021}">
      <text>
        <r>
          <rPr>
            <b/>
            <sz val="9"/>
            <color indexed="81"/>
            <rFont val="Tahoma"/>
            <family val="2"/>
          </rPr>
          <t>VFD:</t>
        </r>
        <r>
          <rPr>
            <sz val="9"/>
            <color indexed="81"/>
            <rFont val="Tahoma"/>
            <family val="2"/>
          </rPr>
          <t xml:space="preserve">
Converts transaction prefix to VFD format using table on Lookup tab</t>
        </r>
      </text>
    </comment>
    <comment ref="P3" authorId="0" shapeId="0" xr:uid="{1B6A59E7-6313-457A-9120-ED1BAD8CAA31}">
      <text>
        <r>
          <rPr>
            <b/>
            <sz val="9"/>
            <color indexed="81"/>
            <rFont val="Tahoma"/>
            <charset val="1"/>
          </rPr>
          <t>VFD:</t>
        </r>
        <r>
          <rPr>
            <sz val="9"/>
            <color indexed="81"/>
            <rFont val="Tahoma"/>
            <charset val="1"/>
          </rPr>
          <t xml:space="preserve">
LEFT(A3,2)
Takes the first two characters → the day e.g., "26"
MID(A3,4,2)
Starts at the 4th character and takes 2 characters → the month e.g., "01"
RIGHT(A3,4)
Takes the last four characters → the year e.g., "2024"
DATE(...)
Combines them into a date → DATE(2024, 01, 26) → 26 January 2024</t>
        </r>
      </text>
    </comment>
  </commentList>
</comments>
</file>

<file path=xl/sharedStrings.xml><?xml version="1.0" encoding="utf-8"?>
<sst xmlns="http://schemas.openxmlformats.org/spreadsheetml/2006/main" count="15073" uniqueCount="81">
  <si>
    <t>Posting Date</t>
  </si>
  <si>
    <t>Due Date</t>
  </si>
  <si>
    <t>Series</t>
  </si>
  <si>
    <t>Doc. No.</t>
  </si>
  <si>
    <t>Trans. No.</t>
  </si>
  <si>
    <t>Remarks</t>
  </si>
  <si>
    <t>Offset Acct</t>
  </si>
  <si>
    <t>Offset Acct Name</t>
  </si>
  <si>
    <t>Deb./Cred. (LC)</t>
  </si>
  <si>
    <t>Deb./Cred. (LC) (currency)</t>
  </si>
  <si>
    <t>Cumulative Balance (LC)</t>
  </si>
  <si>
    <t>Cumulative Balance (LC) (currency)</t>
  </si>
  <si>
    <t>Blanket Agreement</t>
  </si>
  <si>
    <t>Seq. No.</t>
  </si>
  <si>
    <t>Assets</t>
  </si>
  <si>
    <t>GBP</t>
  </si>
  <si>
    <t>26.01.2024</t>
  </si>
  <si>
    <t>Liabilities</t>
  </si>
  <si>
    <t>Turnover</t>
  </si>
  <si>
    <t>Cost of Sales</t>
  </si>
  <si>
    <t>Operating Costs</t>
  </si>
  <si>
    <t>Account Code</t>
  </si>
  <si>
    <t>Account Name</t>
  </si>
  <si>
    <t>Date</t>
  </si>
  <si>
    <t>Transaction Type</t>
  </si>
  <si>
    <t>Entity (Customer/Supplier)</t>
  </si>
  <si>
    <t>Transaction Description</t>
  </si>
  <si>
    <t>Reference</t>
  </si>
  <si>
    <t>Amount</t>
  </si>
  <si>
    <t>Include?</t>
  </si>
  <si>
    <t>Convert Date</t>
  </si>
  <si>
    <t>OB?</t>
  </si>
  <si>
    <t>JD</t>
  </si>
  <si>
    <t>PU</t>
  </si>
  <si>
    <t>JE</t>
  </si>
  <si>
    <t>PC</t>
  </si>
  <si>
    <t>DN</t>
  </si>
  <si>
    <t>SI</t>
  </si>
  <si>
    <t>SO</t>
  </si>
  <si>
    <t>CN</t>
  </si>
  <si>
    <t>IN</t>
  </si>
  <si>
    <t>PD</t>
  </si>
  <si>
    <t>RE</t>
  </si>
  <si>
    <t>ST</t>
  </si>
  <si>
    <t>MR</t>
  </si>
  <si>
    <t>PR</t>
  </si>
  <si>
    <t>PW</t>
  </si>
  <si>
    <t>RC</t>
  </si>
  <si>
    <t>PS</t>
  </si>
  <si>
    <t>JR</t>
  </si>
  <si>
    <t>DT</t>
  </si>
  <si>
    <t>PI</t>
  </si>
  <si>
    <t>Orig</t>
  </si>
  <si>
    <t>New</t>
  </si>
  <si>
    <t>xxxxx</t>
  </si>
  <si>
    <t>PI xxx</t>
  </si>
  <si>
    <t>xxxx xxx xxx xxx</t>
  </si>
  <si>
    <t>xxxx xxx xxxxx</t>
  </si>
  <si>
    <t>SI xxx</t>
  </si>
  <si>
    <t>Asset 1</t>
  </si>
  <si>
    <t>Asset 2</t>
  </si>
  <si>
    <t>Asset 3</t>
  </si>
  <si>
    <t>Asset 4</t>
  </si>
  <si>
    <t>Asset 5</t>
  </si>
  <si>
    <t>Asset 6</t>
  </si>
  <si>
    <t>Asset 7</t>
  </si>
  <si>
    <t>Asset 8</t>
  </si>
  <si>
    <t>Liabilities 1</t>
  </si>
  <si>
    <t>Liabilities 2</t>
  </si>
  <si>
    <t>Liabilities 3</t>
  </si>
  <si>
    <t>Liabilities 4</t>
  </si>
  <si>
    <t>Liabilities 5</t>
  </si>
  <si>
    <t>Turnover 1</t>
  </si>
  <si>
    <t>Cost of Sales 1</t>
  </si>
  <si>
    <t>Cost of Sales 2</t>
  </si>
  <si>
    <t>Cost of Sales 3</t>
  </si>
  <si>
    <t>Operating Costs 1</t>
  </si>
  <si>
    <t>Operating Costs 2</t>
  </si>
  <si>
    <t>Operating Costs 3</t>
  </si>
  <si>
    <t>Operating Costs 4</t>
  </si>
  <si>
    <t>Operating Costs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</si>
</sst>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;\-[$£-809]#,##0.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18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4" fontId="0" fillId="0" borderId="0" xfId="0" applyNumberFormat="1"/>
    <xf numFmtId="0" fontId="20" fillId="0" borderId="0" xfId="0" applyFont="1"/>
    <xf numFmtId="2" fontId="0" fillId="0" borderId="0" xfId="0" applyNumberFormat="1"/>
    <xf numFmtId="0" fontId="0" fillId="33" borderId="0" xfId="0" applyFill="1"/>
    <xf numFmtId="2" fontId="0" fillId="33" borderId="0" xfId="0" applyNumberForma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81E8-AC3C-4170-8499-CA4B45012902}">
  <dimension ref="A1:B23"/>
  <sheetViews>
    <sheetView workbookViewId="0">
      <selection activeCell="B10" sqref="B10:B15"/>
    </sheetView>
  </sheetViews>
  <sheetFormatPr defaultRowHeight="15" x14ac:dyDescent="0.25"/>
  <sheetData>
    <row r="1" spans="1:2" x14ac:dyDescent="0.25">
      <c r="A1" t="s">
        <v>52</v>
      </c>
      <c r="B1" t="s">
        <v>53</v>
      </c>
    </row>
    <row r="2" spans="1:2" x14ac:dyDescent="0.25">
      <c r="A2" t="s">
        <v>39</v>
      </c>
      <c r="B2" t="s">
        <v>32</v>
      </c>
    </row>
    <row r="3" spans="1:2" x14ac:dyDescent="0.25">
      <c r="A3" t="s">
        <v>36</v>
      </c>
      <c r="B3" t="s">
        <v>32</v>
      </c>
    </row>
    <row r="4" spans="1:2" x14ac:dyDescent="0.25">
      <c r="A4" t="s">
        <v>50</v>
      </c>
      <c r="B4" t="s">
        <v>32</v>
      </c>
    </row>
    <row r="5" spans="1:2" x14ac:dyDescent="0.25">
      <c r="A5" t="s">
        <v>40</v>
      </c>
      <c r="B5" t="s">
        <v>32</v>
      </c>
    </row>
    <row r="6" spans="1:2" x14ac:dyDescent="0.25">
      <c r="A6" t="s">
        <v>32</v>
      </c>
      <c r="B6" t="s">
        <v>32</v>
      </c>
    </row>
    <row r="7" spans="1:2" x14ac:dyDescent="0.25">
      <c r="A7" t="s">
        <v>34</v>
      </c>
      <c r="B7" t="s">
        <v>32</v>
      </c>
    </row>
    <row r="8" spans="1:2" x14ac:dyDescent="0.25">
      <c r="A8" t="s">
        <v>49</v>
      </c>
      <c r="B8" t="s">
        <v>32</v>
      </c>
    </row>
    <row r="9" spans="1:2" x14ac:dyDescent="0.25">
      <c r="A9" t="s">
        <v>44</v>
      </c>
      <c r="B9" t="s">
        <v>32</v>
      </c>
    </row>
    <row r="10" spans="1:2" x14ac:dyDescent="0.25">
      <c r="A10" t="s">
        <v>35</v>
      </c>
      <c r="B10" s="8" t="s">
        <v>51</v>
      </c>
    </row>
    <row r="11" spans="1:2" x14ac:dyDescent="0.25">
      <c r="A11" t="s">
        <v>41</v>
      </c>
      <c r="B11" s="8" t="s">
        <v>51</v>
      </c>
    </row>
    <row r="12" spans="1:2" x14ac:dyDescent="0.25">
      <c r="A12" t="s">
        <v>45</v>
      </c>
      <c r="B12" s="8" t="s">
        <v>51</v>
      </c>
    </row>
    <row r="13" spans="1:2" x14ac:dyDescent="0.25">
      <c r="A13" t="s">
        <v>48</v>
      </c>
      <c r="B13" s="8" t="s">
        <v>51</v>
      </c>
    </row>
    <row r="14" spans="1:2" x14ac:dyDescent="0.25">
      <c r="A14" t="s">
        <v>33</v>
      </c>
      <c r="B14" s="8" t="s">
        <v>51</v>
      </c>
    </row>
    <row r="15" spans="1:2" x14ac:dyDescent="0.25">
      <c r="A15" t="s">
        <v>46</v>
      </c>
      <c r="B15" s="8" t="s">
        <v>51</v>
      </c>
    </row>
    <row r="16" spans="1:2" x14ac:dyDescent="0.25">
      <c r="A16" t="s">
        <v>47</v>
      </c>
      <c r="B16" t="s">
        <v>32</v>
      </c>
    </row>
    <row r="17" spans="1:2" x14ac:dyDescent="0.25">
      <c r="A17" t="s">
        <v>42</v>
      </c>
      <c r="B17" t="s">
        <v>32</v>
      </c>
    </row>
    <row r="18" spans="1:2" x14ac:dyDescent="0.25">
      <c r="A18" t="s">
        <v>37</v>
      </c>
      <c r="B18" s="8" t="s">
        <v>37</v>
      </c>
    </row>
    <row r="19" spans="1:2" x14ac:dyDescent="0.25">
      <c r="A19" t="s">
        <v>38</v>
      </c>
      <c r="B19" s="8" t="s">
        <v>37</v>
      </c>
    </row>
    <row r="20" spans="1:2" x14ac:dyDescent="0.25">
      <c r="A20" t="s">
        <v>43</v>
      </c>
      <c r="B20" s="8" t="s">
        <v>37</v>
      </c>
    </row>
    <row r="21" spans="1:2" x14ac:dyDescent="0.25">
      <c r="A21" t="s">
        <v>40</v>
      </c>
      <c r="B21" s="8" t="s">
        <v>37</v>
      </c>
    </row>
    <row r="22" spans="1:2" x14ac:dyDescent="0.25">
      <c r="A22" t="s">
        <v>51</v>
      </c>
      <c r="B22" s="8" t="s">
        <v>51</v>
      </c>
    </row>
    <row r="23" spans="1:2" x14ac:dyDescent="0.25">
      <c r="A23" t="s">
        <v>37</v>
      </c>
      <c r="B23" s="8" t="s">
        <v>37</v>
      </c>
    </row>
  </sheetData>
  <sortState xmlns:xlrd2="http://schemas.microsoft.com/office/spreadsheetml/2017/richdata2" ref="A1:A139941">
    <sortCondition ref="A1:A1399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11"/>
  <sheetViews>
    <sheetView tabSelected="1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25.5703125" bestFit="1" customWidth="1"/>
    <col min="2" max="2" width="11.42578125" bestFit="1" customWidth="1"/>
    <col min="3" max="3" width="8.7109375" bestFit="1" customWidth="1"/>
    <col min="4" max="4" width="11" bestFit="1" customWidth="1"/>
    <col min="5" max="5" width="12.140625" bestFit="1" customWidth="1"/>
    <col min="6" max="6" width="16.5703125" bestFit="1" customWidth="1"/>
    <col min="7" max="7" width="13" bestFit="1" customWidth="1"/>
    <col min="8" max="8" width="18.85546875" bestFit="1" customWidth="1"/>
    <col min="9" max="9" width="17" bestFit="1" customWidth="1"/>
    <col min="10" max="10" width="26.7109375" bestFit="1" customWidth="1"/>
    <col min="11" max="11" width="25" bestFit="1" customWidth="1"/>
    <col min="12" max="12" width="16.140625" customWidth="1"/>
    <col min="13" max="13" width="20.7109375" bestFit="1" customWidth="1"/>
    <col min="14" max="14" width="10.7109375" bestFit="1" customWidth="1"/>
    <col min="16" max="16" width="14.42578125" customWidth="1"/>
    <col min="19" max="19" width="13.5703125" customWidth="1"/>
    <col min="20" max="26" width="22.140625" customWidth="1"/>
  </cols>
  <sheetData>
    <row r="1" spans="1:27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P1" s="4" t="s">
        <v>30</v>
      </c>
      <c r="Q1" s="4" t="s">
        <v>31</v>
      </c>
      <c r="R1" s="4" t="s">
        <v>29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2"/>
    </row>
    <row r="2" spans="1:27" x14ac:dyDescent="0.25">
      <c r="A2" s="6" t="s">
        <v>14</v>
      </c>
      <c r="B2" s="6">
        <v>41111</v>
      </c>
      <c r="C2" s="6"/>
      <c r="D2" s="6"/>
      <c r="E2" s="6"/>
      <c r="F2" s="6" t="s">
        <v>59</v>
      </c>
      <c r="G2" s="6"/>
      <c r="H2" s="6"/>
      <c r="I2" s="7"/>
      <c r="J2" s="6"/>
      <c r="K2" s="7">
        <v>-1803.4607350000001</v>
      </c>
      <c r="L2" s="6" t="s">
        <v>15</v>
      </c>
      <c r="M2" s="6"/>
      <c r="N2" s="6"/>
      <c r="P2" s="3" t="str">
        <f>IFERROR(DATE(RIGHT(A2,4), MID(A2,4,2), LEFT(A2,2)),"")</f>
        <v/>
      </c>
      <c r="Q2" t="str">
        <f>IF(AND(I2="",A2&lt;&gt;""),"OB","")</f>
        <v>OB</v>
      </c>
      <c r="R2" t="str">
        <f>IF(Q2="OB","Yes",IF(I2&lt;&gt;"","Yes","No"))</f>
        <v>Yes</v>
      </c>
      <c r="S2">
        <f>B2</f>
        <v>41111</v>
      </c>
      <c r="T2" t="str">
        <f>F2</f>
        <v>Asset 1</v>
      </c>
      <c r="U2" s="3">
        <f>IF(Q2="OB",MIN(P:P)-1,IF(R2="Yes",P2,""))</f>
        <v>45316</v>
      </c>
      <c r="V2" t="str">
        <f>IF($R2="No","",IF(D2="","JD",INDEX(Lookup!$B:$B,MATCH(LEFT(D2,2),Lookup!$B:$B,0))))</f>
        <v>JD</v>
      </c>
      <c r="W2" t="str">
        <f t="shared" ref="W2:W5" si="0">IF(R2="No","",IF(OR(V2="PI",V2="SI"),H2,""))</f>
        <v/>
      </c>
      <c r="X2" t="str">
        <f>IF($R2="Yes",F2,"")</f>
        <v>Asset 1</v>
      </c>
      <c r="Z2" s="5">
        <f>IF(R2="No","",IF(Q2="OB",K2,I3))</f>
        <v>-1803.4607350000001</v>
      </c>
    </row>
    <row r="3" spans="1:27" x14ac:dyDescent="0.25">
      <c r="A3" s="6" t="s">
        <v>16</v>
      </c>
      <c r="B3" s="6" t="s">
        <v>16</v>
      </c>
      <c r="C3" s="6" t="s">
        <v>54</v>
      </c>
      <c r="D3" s="6" t="s">
        <v>55</v>
      </c>
      <c r="E3" s="6">
        <v>11111</v>
      </c>
      <c r="F3" s="6" t="s">
        <v>56</v>
      </c>
      <c r="G3" s="6">
        <v>123456</v>
      </c>
      <c r="H3" s="6" t="s">
        <v>57</v>
      </c>
      <c r="I3" s="7">
        <v>616.34624999999994</v>
      </c>
      <c r="J3" s="6" t="s">
        <v>15</v>
      </c>
      <c r="K3" s="7">
        <v>-1187.1144850000001</v>
      </c>
      <c r="L3" s="6" t="s">
        <v>15</v>
      </c>
      <c r="M3" s="6"/>
      <c r="N3" s="6"/>
      <c r="P3" s="3">
        <f>IFERROR(DATE(RIGHT(A3,4), MID(A3,4,2), LEFT(A3,2)),"")</f>
        <v>45317</v>
      </c>
      <c r="Q3" t="str">
        <f t="shared" ref="Q3:Q33" si="1">IF(AND(I3="",A3&lt;&gt;""),"OB","")</f>
        <v/>
      </c>
      <c r="R3" t="str">
        <f>IF(Q3="OB","Yes",IF(I3&lt;&gt;"","Yes","No"))</f>
        <v>Yes</v>
      </c>
      <c r="S3">
        <f>IF($R3="No","",IF(AND($L3&lt;&gt;"",$L2=""),$B3,S2))</f>
        <v>41111</v>
      </c>
      <c r="T3" t="str">
        <f>IF($R3="No","",IF(AND($L3&lt;&gt;"",$L2=""),$F3,T2))</f>
        <v>Asset 1</v>
      </c>
      <c r="U3" s="3">
        <f>IF(Q3="OB",MIN(P:P)-1,IF(R3="Yes",P3,""))</f>
        <v>45317</v>
      </c>
      <c r="V3" t="str">
        <f>IF($R3="No","",IF(D3="","JD",INDEX(Lookup!$B:$B,MATCH(LEFT(D3,2),Lookup!$A:$A,0))))</f>
        <v>PI</v>
      </c>
      <c r="W3" t="str">
        <f>IF(R3="No","",IF(OR(V3="PI",V3="SI"),H3,""))</f>
        <v>xxxx xxx xxxxx</v>
      </c>
      <c r="X3" t="str">
        <f>IF(R3="Yes",F3,"")</f>
        <v>xxxx xxx xxx xxx</v>
      </c>
      <c r="Y3" t="str">
        <f>IF(R3="No","",IF(OR(V3="PI",V3="SI"),D3,""))</f>
        <v>PI xxx</v>
      </c>
      <c r="Z3" s="5">
        <f t="shared" ref="Z3:Z32" si="2">IF(R3="No","",IF(Q3="OB",K3,I4))</f>
        <v>0</v>
      </c>
    </row>
    <row r="4" spans="1:27" x14ac:dyDescent="0.25">
      <c r="A4" s="6"/>
      <c r="B4" s="6"/>
      <c r="C4" s="6"/>
      <c r="D4" s="6"/>
      <c r="E4" s="6"/>
      <c r="F4" s="6"/>
      <c r="G4" s="6"/>
      <c r="H4" s="6"/>
      <c r="I4" s="7"/>
      <c r="J4" s="6"/>
      <c r="K4" s="7"/>
      <c r="L4" s="6"/>
      <c r="M4" s="6"/>
      <c r="N4" s="6"/>
      <c r="P4" s="3" t="str">
        <f t="shared" ref="P4:P67" si="3">IFERROR(DATE(RIGHT(A4,4), MID(A4,4,2), LEFT(A4,2)),"")</f>
        <v/>
      </c>
      <c r="Q4" t="str">
        <f t="shared" ref="Q4:Q67" si="4">IF(AND(I4="",A4&lt;&gt;""),"OB","")</f>
        <v/>
      </c>
      <c r="R4" t="str">
        <f t="shared" ref="R4:R67" si="5">IF(Q4="OB","Yes",IF(I4&lt;&gt;"","Yes","No"))</f>
        <v>No</v>
      </c>
      <c r="S4" t="str">
        <f t="shared" ref="S4:S67" si="6">IF($R4="No","",IF(AND($L4&lt;&gt;"",$L3=""),$B4,S3))</f>
        <v/>
      </c>
      <c r="T4" t="str">
        <f t="shared" ref="T4:T67" si="7">IF($R4="No","",IF(AND($L4&lt;&gt;"",$L3=""),$F4,T3))</f>
        <v/>
      </c>
      <c r="U4" s="3" t="str">
        <f t="shared" ref="U4:U67" si="8">IF(Q4="OB",MIN(P:P)-1,IF(R4="Yes",P4,""))</f>
        <v/>
      </c>
      <c r="V4" t="str">
        <f>IF($R4="No","",IF(D4="","JD",INDEX(Lookup!$B:$B,MATCH(LEFT(D4,2),Lookup!$A:$A,0))))</f>
        <v/>
      </c>
      <c r="W4" t="str">
        <f t="shared" ref="W4:W67" si="9">IF(R4="No","",IF(OR(V4="PI",V4="SI"),H4,""))</f>
        <v/>
      </c>
      <c r="X4" t="str">
        <f t="shared" ref="X4:X67" si="10">IF(R4="Yes",F4,"")</f>
        <v/>
      </c>
      <c r="Y4" t="str">
        <f t="shared" ref="Y4:Y67" si="11">IF(R4="No","",IF(OR(V4="PI",V4="SI"),D4,""))</f>
        <v/>
      </c>
      <c r="Z4" s="5" t="str">
        <f t="shared" ref="Z4:Z67" si="12">IF(R4="No","",IF(Q4="OB",K4,I5))</f>
        <v/>
      </c>
    </row>
    <row r="5" spans="1:27" x14ac:dyDescent="0.25">
      <c r="A5" s="6" t="s">
        <v>14</v>
      </c>
      <c r="B5" s="6">
        <v>41112</v>
      </c>
      <c r="C5" s="6"/>
      <c r="D5" s="6"/>
      <c r="E5" s="6"/>
      <c r="F5" s="6" t="s">
        <v>60</v>
      </c>
      <c r="G5" s="6"/>
      <c r="H5" s="6"/>
      <c r="I5" s="7"/>
      <c r="J5" s="6"/>
      <c r="K5" s="7">
        <v>0</v>
      </c>
      <c r="L5" s="6" t="s">
        <v>15</v>
      </c>
      <c r="M5" s="6"/>
      <c r="N5" s="6"/>
      <c r="P5" s="3" t="str">
        <f t="shared" si="3"/>
        <v/>
      </c>
      <c r="Q5" t="str">
        <f t="shared" si="4"/>
        <v>OB</v>
      </c>
      <c r="R5" t="str">
        <f t="shared" si="5"/>
        <v>Yes</v>
      </c>
      <c r="S5">
        <f t="shared" si="6"/>
        <v>41112</v>
      </c>
      <c r="T5" t="str">
        <f t="shared" si="7"/>
        <v>Asset 2</v>
      </c>
      <c r="U5" s="3">
        <f t="shared" si="8"/>
        <v>45316</v>
      </c>
      <c r="V5" t="str">
        <f>IF($R5="No","",IF(D5="","JD",INDEX(Lookup!$B:$B,MATCH(LEFT(D5,2),Lookup!$A:$A,0))))</f>
        <v>JD</v>
      </c>
      <c r="W5" t="str">
        <f t="shared" si="9"/>
        <v/>
      </c>
      <c r="X5" t="str">
        <f t="shared" si="10"/>
        <v>Asset 2</v>
      </c>
      <c r="Y5" t="str">
        <f t="shared" si="11"/>
        <v/>
      </c>
      <c r="Z5" s="5">
        <f t="shared" si="12"/>
        <v>0</v>
      </c>
    </row>
    <row r="6" spans="1:27" x14ac:dyDescent="0.25">
      <c r="A6" s="6" t="s">
        <v>16</v>
      </c>
      <c r="B6" s="6" t="s">
        <v>16</v>
      </c>
      <c r="C6" s="6" t="s">
        <v>54</v>
      </c>
      <c r="D6" s="6" t="s">
        <v>55</v>
      </c>
      <c r="E6" s="6">
        <v>11111</v>
      </c>
      <c r="F6" s="6" t="s">
        <v>56</v>
      </c>
      <c r="G6" s="6">
        <v>123456</v>
      </c>
      <c r="H6" s="6" t="s">
        <v>57</v>
      </c>
      <c r="I6" s="7">
        <v>391.93299999999999</v>
      </c>
      <c r="J6" s="6" t="s">
        <v>15</v>
      </c>
      <c r="K6" s="7">
        <v>391.93299999999999</v>
      </c>
      <c r="L6" s="6" t="s">
        <v>15</v>
      </c>
      <c r="M6" s="6"/>
      <c r="N6" s="6"/>
      <c r="P6" s="3">
        <f t="shared" si="3"/>
        <v>45317</v>
      </c>
      <c r="Q6" t="str">
        <f t="shared" si="4"/>
        <v/>
      </c>
      <c r="R6" t="str">
        <f t="shared" si="5"/>
        <v>Yes</v>
      </c>
      <c r="S6">
        <f t="shared" si="6"/>
        <v>41112</v>
      </c>
      <c r="T6" t="str">
        <f t="shared" si="7"/>
        <v>Asset 2</v>
      </c>
      <c r="U6" s="3">
        <f t="shared" si="8"/>
        <v>45317</v>
      </c>
      <c r="V6" t="str">
        <f>IF($R6="No","",IF(D6="","JD",INDEX(Lookup!$B:$B,MATCH(LEFT(D6,2),Lookup!$A:$A,0))))</f>
        <v>PI</v>
      </c>
      <c r="W6" t="str">
        <f t="shared" si="9"/>
        <v>xxxx xxx xxxxx</v>
      </c>
      <c r="X6" t="str">
        <f t="shared" si="10"/>
        <v>xxxx xxx xxx xxx</v>
      </c>
      <c r="Y6" t="str">
        <f t="shared" si="11"/>
        <v>PI xxx</v>
      </c>
      <c r="Z6" s="5">
        <f t="shared" si="12"/>
        <v>0</v>
      </c>
    </row>
    <row r="7" spans="1:27" x14ac:dyDescent="0.25">
      <c r="A7" s="6"/>
      <c r="B7" s="6"/>
      <c r="C7" s="6"/>
      <c r="D7" s="6"/>
      <c r="E7" s="6"/>
      <c r="F7" s="6"/>
      <c r="G7" s="6"/>
      <c r="H7" s="6"/>
      <c r="I7" s="7"/>
      <c r="J7" s="6"/>
      <c r="K7" s="7"/>
      <c r="L7" s="6"/>
      <c r="M7" s="6"/>
      <c r="N7" s="6"/>
      <c r="P7" s="3" t="str">
        <f t="shared" si="3"/>
        <v/>
      </c>
      <c r="Q7" t="str">
        <f t="shared" si="4"/>
        <v/>
      </c>
      <c r="R7" t="str">
        <f t="shared" si="5"/>
        <v>No</v>
      </c>
      <c r="S7" t="str">
        <f t="shared" si="6"/>
        <v/>
      </c>
      <c r="T7" t="str">
        <f t="shared" si="7"/>
        <v/>
      </c>
      <c r="U7" s="3" t="str">
        <f t="shared" si="8"/>
        <v/>
      </c>
      <c r="V7" t="str">
        <f>IF($R7="No","",IF(D7="","JD",INDEX(Lookup!$B:$B,MATCH(LEFT(D7,2),Lookup!$A:$A,0))))</f>
        <v/>
      </c>
      <c r="W7" t="str">
        <f t="shared" si="9"/>
        <v/>
      </c>
      <c r="X7" t="str">
        <f t="shared" si="10"/>
        <v/>
      </c>
      <c r="Y7" t="str">
        <f t="shared" si="11"/>
        <v/>
      </c>
      <c r="Z7" s="5" t="str">
        <f t="shared" si="12"/>
        <v/>
      </c>
    </row>
    <row r="8" spans="1:27" x14ac:dyDescent="0.25">
      <c r="A8" s="6" t="s">
        <v>14</v>
      </c>
      <c r="B8" s="6">
        <v>41113</v>
      </c>
      <c r="C8" s="6"/>
      <c r="D8" s="6"/>
      <c r="E8" s="6"/>
      <c r="F8" s="6" t="s">
        <v>61</v>
      </c>
      <c r="G8" s="6"/>
      <c r="H8" s="6"/>
      <c r="I8" s="7"/>
      <c r="J8" s="6"/>
      <c r="K8" s="7">
        <v>60.054249999999996</v>
      </c>
      <c r="L8" s="6" t="s">
        <v>15</v>
      </c>
      <c r="M8" s="6"/>
      <c r="N8" s="6"/>
      <c r="P8" s="3" t="str">
        <f t="shared" si="3"/>
        <v/>
      </c>
      <c r="Q8" t="str">
        <f t="shared" si="4"/>
        <v>OB</v>
      </c>
      <c r="R8" t="str">
        <f t="shared" si="5"/>
        <v>Yes</v>
      </c>
      <c r="S8">
        <f t="shared" si="6"/>
        <v>41113</v>
      </c>
      <c r="T8" t="str">
        <f t="shared" si="7"/>
        <v>Asset 3</v>
      </c>
      <c r="U8" s="3">
        <f t="shared" si="8"/>
        <v>45316</v>
      </c>
      <c r="V8" t="str">
        <f>IF($R8="No","",IF(D8="","JD",INDEX(Lookup!$B:$B,MATCH(LEFT(D8,2),Lookup!$A:$A,0))))</f>
        <v>JD</v>
      </c>
      <c r="W8" t="str">
        <f t="shared" si="9"/>
        <v/>
      </c>
      <c r="X8" t="str">
        <f t="shared" si="10"/>
        <v>Asset 3</v>
      </c>
      <c r="Y8" t="str">
        <f t="shared" si="11"/>
        <v/>
      </c>
      <c r="Z8" s="5">
        <f t="shared" si="12"/>
        <v>60.054249999999996</v>
      </c>
    </row>
    <row r="9" spans="1:27" x14ac:dyDescent="0.25">
      <c r="A9" s="6"/>
      <c r="B9" s="6"/>
      <c r="C9" s="6"/>
      <c r="D9" s="6"/>
      <c r="E9" s="6"/>
      <c r="F9" s="6"/>
      <c r="G9" s="6"/>
      <c r="H9" s="6"/>
      <c r="I9" s="7"/>
      <c r="J9" s="6"/>
      <c r="K9" s="7"/>
      <c r="L9" s="6"/>
      <c r="M9" s="6"/>
      <c r="N9" s="6"/>
      <c r="P9" s="3" t="str">
        <f t="shared" si="3"/>
        <v/>
      </c>
      <c r="Q9" t="str">
        <f t="shared" si="4"/>
        <v/>
      </c>
      <c r="R9" t="str">
        <f t="shared" si="5"/>
        <v>No</v>
      </c>
      <c r="S9" t="str">
        <f t="shared" si="6"/>
        <v/>
      </c>
      <c r="T9" t="str">
        <f t="shared" si="7"/>
        <v/>
      </c>
      <c r="U9" s="3" t="str">
        <f t="shared" si="8"/>
        <v/>
      </c>
      <c r="V9" t="str">
        <f>IF($R9="No","",IF(D9="","JD",INDEX(Lookup!$B:$B,MATCH(LEFT(D9,2),Lookup!$A:$A,0))))</f>
        <v/>
      </c>
      <c r="W9" t="str">
        <f t="shared" si="9"/>
        <v/>
      </c>
      <c r="X9" t="str">
        <f t="shared" si="10"/>
        <v/>
      </c>
      <c r="Y9" t="str">
        <f t="shared" si="11"/>
        <v/>
      </c>
      <c r="Z9" s="5" t="str">
        <f t="shared" si="12"/>
        <v/>
      </c>
    </row>
    <row r="10" spans="1:27" x14ac:dyDescent="0.25">
      <c r="A10" s="6" t="s">
        <v>14</v>
      </c>
      <c r="B10" s="6">
        <v>41114</v>
      </c>
      <c r="C10" s="6"/>
      <c r="D10" s="6"/>
      <c r="E10" s="6"/>
      <c r="F10" s="6" t="s">
        <v>62</v>
      </c>
      <c r="G10" s="6"/>
      <c r="H10" s="6"/>
      <c r="I10" s="7"/>
      <c r="J10" s="6"/>
      <c r="K10" s="7">
        <v>3424431.5672404999</v>
      </c>
      <c r="L10" s="6" t="s">
        <v>15</v>
      </c>
      <c r="M10" s="6"/>
      <c r="N10" s="6"/>
      <c r="P10" s="3" t="str">
        <f t="shared" si="3"/>
        <v/>
      </c>
      <c r="Q10" t="str">
        <f t="shared" si="4"/>
        <v>OB</v>
      </c>
      <c r="R10" t="str">
        <f t="shared" si="5"/>
        <v>Yes</v>
      </c>
      <c r="S10">
        <f t="shared" si="6"/>
        <v>41114</v>
      </c>
      <c r="T10" t="str">
        <f t="shared" si="7"/>
        <v>Asset 4</v>
      </c>
      <c r="U10" s="3">
        <f t="shared" si="8"/>
        <v>45316</v>
      </c>
      <c r="V10" t="str">
        <f>IF($R10="No","",IF(D10="","JD",INDEX(Lookup!$B:$B,MATCH(LEFT(D10,2),Lookup!$A:$A,0))))</f>
        <v>JD</v>
      </c>
      <c r="W10" t="str">
        <f t="shared" si="9"/>
        <v/>
      </c>
      <c r="X10" t="str">
        <f t="shared" si="10"/>
        <v>Asset 4</v>
      </c>
      <c r="Y10" t="str">
        <f t="shared" si="11"/>
        <v/>
      </c>
      <c r="Z10" s="5">
        <f t="shared" si="12"/>
        <v>3424431.5672404999</v>
      </c>
    </row>
    <row r="11" spans="1:27" x14ac:dyDescent="0.25">
      <c r="A11" s="6" t="s">
        <v>16</v>
      </c>
      <c r="B11" s="6" t="s">
        <v>16</v>
      </c>
      <c r="C11" s="6" t="s">
        <v>54</v>
      </c>
      <c r="D11" s="6" t="s">
        <v>55</v>
      </c>
      <c r="E11" s="6">
        <v>11111</v>
      </c>
      <c r="F11" s="6" t="s">
        <v>56</v>
      </c>
      <c r="G11" s="6">
        <v>123456</v>
      </c>
      <c r="H11" s="6" t="s">
        <v>57</v>
      </c>
      <c r="I11" s="7">
        <v>3609.5765000000001</v>
      </c>
      <c r="J11" s="6" t="s">
        <v>15</v>
      </c>
      <c r="K11" s="7">
        <v>3428041.1437404999</v>
      </c>
      <c r="L11" s="6" t="s">
        <v>15</v>
      </c>
      <c r="M11" s="6"/>
      <c r="N11" s="6"/>
      <c r="P11" s="3">
        <f t="shared" si="3"/>
        <v>45317</v>
      </c>
      <c r="Q11" t="str">
        <f t="shared" si="4"/>
        <v/>
      </c>
      <c r="R11" t="str">
        <f t="shared" si="5"/>
        <v>Yes</v>
      </c>
      <c r="S11">
        <f t="shared" si="6"/>
        <v>41114</v>
      </c>
      <c r="T11" t="str">
        <f t="shared" si="7"/>
        <v>Asset 4</v>
      </c>
      <c r="U11" s="3">
        <f t="shared" si="8"/>
        <v>45317</v>
      </c>
      <c r="V11" t="str">
        <f>IF($R11="No","",IF(D11="","JD",INDEX(Lookup!$B:$B,MATCH(LEFT(D11,2),Lookup!$A:$A,0))))</f>
        <v>PI</v>
      </c>
      <c r="W11" t="str">
        <f t="shared" si="9"/>
        <v>xxxx xxx xxxxx</v>
      </c>
      <c r="X11" t="str">
        <f t="shared" si="10"/>
        <v>xxxx xxx xxx xxx</v>
      </c>
      <c r="Y11" t="str">
        <f t="shared" si="11"/>
        <v>PI xxx</v>
      </c>
      <c r="Z11" s="5">
        <f t="shared" si="12"/>
        <v>1159.9952499999999</v>
      </c>
    </row>
    <row r="12" spans="1:27" x14ac:dyDescent="0.25">
      <c r="A12" s="6" t="s">
        <v>16</v>
      </c>
      <c r="B12" s="6" t="s">
        <v>16</v>
      </c>
      <c r="C12" s="6" t="s">
        <v>54</v>
      </c>
      <c r="D12" s="6" t="s">
        <v>55</v>
      </c>
      <c r="E12" s="6">
        <v>11111</v>
      </c>
      <c r="F12" s="6" t="s">
        <v>56</v>
      </c>
      <c r="G12" s="6">
        <v>123456</v>
      </c>
      <c r="H12" s="6" t="s">
        <v>57</v>
      </c>
      <c r="I12" s="7">
        <v>1159.9952499999999</v>
      </c>
      <c r="J12" s="6" t="s">
        <v>15</v>
      </c>
      <c r="K12" s="7">
        <v>3429201.1389905</v>
      </c>
      <c r="L12" s="6" t="s">
        <v>15</v>
      </c>
      <c r="M12" s="6"/>
      <c r="N12" s="6"/>
      <c r="P12" s="3">
        <f t="shared" si="3"/>
        <v>45317</v>
      </c>
      <c r="Q12" t="str">
        <f t="shared" si="4"/>
        <v/>
      </c>
      <c r="R12" t="str">
        <f t="shared" si="5"/>
        <v>Yes</v>
      </c>
      <c r="S12">
        <f t="shared" si="6"/>
        <v>41114</v>
      </c>
      <c r="T12" t="str">
        <f t="shared" si="7"/>
        <v>Asset 4</v>
      </c>
      <c r="U12" s="3">
        <f t="shared" si="8"/>
        <v>45317</v>
      </c>
      <c r="V12" t="str">
        <f>IF($R12="No","",IF(D12="","JD",INDEX(Lookup!$B:$B,MATCH(LEFT(D12,2),Lookup!$A:$A,0))))</f>
        <v>PI</v>
      </c>
      <c r="W12" t="str">
        <f t="shared" si="9"/>
        <v>xxxx xxx xxxxx</v>
      </c>
      <c r="X12" t="str">
        <f t="shared" si="10"/>
        <v>xxxx xxx xxx xxx</v>
      </c>
      <c r="Y12" t="str">
        <f t="shared" si="11"/>
        <v>PI xxx</v>
      </c>
      <c r="Z12" s="5">
        <f t="shared" si="12"/>
        <v>708.00800000000004</v>
      </c>
    </row>
    <row r="13" spans="1:27" x14ac:dyDescent="0.25">
      <c r="A13" s="6" t="s">
        <v>16</v>
      </c>
      <c r="B13" s="6" t="s">
        <v>16</v>
      </c>
      <c r="C13" s="6" t="s">
        <v>54</v>
      </c>
      <c r="D13" s="6" t="s">
        <v>55</v>
      </c>
      <c r="E13" s="6">
        <v>11111</v>
      </c>
      <c r="F13" s="6" t="s">
        <v>56</v>
      </c>
      <c r="G13" s="6">
        <v>123456</v>
      </c>
      <c r="H13" s="6" t="s">
        <v>57</v>
      </c>
      <c r="I13" s="7">
        <v>708.00800000000004</v>
      </c>
      <c r="J13" s="6" t="s">
        <v>15</v>
      </c>
      <c r="K13" s="7">
        <v>3429909.1469904999</v>
      </c>
      <c r="L13" s="6" t="s">
        <v>15</v>
      </c>
      <c r="M13" s="6"/>
      <c r="N13" s="6"/>
      <c r="P13" s="3">
        <f t="shared" si="3"/>
        <v>45317</v>
      </c>
      <c r="Q13" t="str">
        <f t="shared" si="4"/>
        <v/>
      </c>
      <c r="R13" t="str">
        <f t="shared" si="5"/>
        <v>Yes</v>
      </c>
      <c r="S13">
        <f t="shared" si="6"/>
        <v>41114</v>
      </c>
      <c r="T13" t="str">
        <f t="shared" si="7"/>
        <v>Asset 4</v>
      </c>
      <c r="U13" s="3">
        <f t="shared" si="8"/>
        <v>45317</v>
      </c>
      <c r="V13" t="str">
        <f>IF($R13="No","",IF(D13="","JD",INDEX(Lookup!$B:$B,MATCH(LEFT(D13,2),Lookup!$A:$A,0))))</f>
        <v>PI</v>
      </c>
      <c r="W13" t="str">
        <f t="shared" si="9"/>
        <v>xxxx xxx xxxxx</v>
      </c>
      <c r="X13" t="str">
        <f t="shared" si="10"/>
        <v>xxxx xxx xxx xxx</v>
      </c>
      <c r="Y13" t="str">
        <f t="shared" si="11"/>
        <v>PI xxx</v>
      </c>
      <c r="Z13" s="5">
        <f t="shared" si="12"/>
        <v>1159.9952499999999</v>
      </c>
    </row>
    <row r="14" spans="1:27" x14ac:dyDescent="0.25">
      <c r="A14" s="6" t="s">
        <v>16</v>
      </c>
      <c r="B14" s="6" t="s">
        <v>16</v>
      </c>
      <c r="C14" s="6" t="s">
        <v>54</v>
      </c>
      <c r="D14" s="6" t="s">
        <v>55</v>
      </c>
      <c r="E14" s="6">
        <v>11111</v>
      </c>
      <c r="F14" s="6" t="s">
        <v>56</v>
      </c>
      <c r="G14" s="6">
        <v>123456</v>
      </c>
      <c r="H14" s="6" t="s">
        <v>57</v>
      </c>
      <c r="I14" s="7">
        <v>1159.9952499999999</v>
      </c>
      <c r="J14" s="6" t="s">
        <v>15</v>
      </c>
      <c r="K14" s="7">
        <v>3431069.1422405001</v>
      </c>
      <c r="L14" s="6" t="s">
        <v>15</v>
      </c>
      <c r="M14" s="6"/>
      <c r="N14" s="6"/>
      <c r="P14" s="3">
        <f t="shared" si="3"/>
        <v>45317</v>
      </c>
      <c r="Q14" t="str">
        <f t="shared" si="4"/>
        <v/>
      </c>
      <c r="R14" t="str">
        <f t="shared" si="5"/>
        <v>Yes</v>
      </c>
      <c r="S14">
        <f t="shared" si="6"/>
        <v>41114</v>
      </c>
      <c r="T14" t="str">
        <f t="shared" si="7"/>
        <v>Asset 4</v>
      </c>
      <c r="U14" s="3">
        <f t="shared" si="8"/>
        <v>45317</v>
      </c>
      <c r="V14" t="str">
        <f>IF($R14="No","",IF(D14="","JD",INDEX(Lookup!$B:$B,MATCH(LEFT(D14,2),Lookup!$A:$A,0))))</f>
        <v>PI</v>
      </c>
      <c r="W14" t="str">
        <f t="shared" si="9"/>
        <v>xxxx xxx xxxxx</v>
      </c>
      <c r="X14" t="str">
        <f t="shared" si="10"/>
        <v>xxxx xxx xxx xxx</v>
      </c>
      <c r="Y14" t="str">
        <f t="shared" si="11"/>
        <v>PI xxx</v>
      </c>
      <c r="Z14" s="5">
        <f t="shared" si="12"/>
        <v>-1159.9952499999999</v>
      </c>
    </row>
    <row r="15" spans="1:27" x14ac:dyDescent="0.25">
      <c r="A15" s="6" t="s">
        <v>16</v>
      </c>
      <c r="B15" s="6" t="s">
        <v>16</v>
      </c>
      <c r="C15" s="6" t="s">
        <v>54</v>
      </c>
      <c r="D15" s="6" t="s">
        <v>55</v>
      </c>
      <c r="E15" s="6">
        <v>11111</v>
      </c>
      <c r="F15" s="6" t="s">
        <v>56</v>
      </c>
      <c r="G15" s="6">
        <v>123456</v>
      </c>
      <c r="H15" s="6" t="s">
        <v>57</v>
      </c>
      <c r="I15" s="7">
        <v>-1159.9952499999999</v>
      </c>
      <c r="J15" s="6" t="s">
        <v>15</v>
      </c>
      <c r="K15" s="7">
        <v>3429909.1469904999</v>
      </c>
      <c r="L15" s="6" t="s">
        <v>15</v>
      </c>
      <c r="M15" s="6"/>
      <c r="N15" s="6"/>
      <c r="P15" s="3">
        <f t="shared" si="3"/>
        <v>45317</v>
      </c>
      <c r="Q15" t="str">
        <f t="shared" si="4"/>
        <v/>
      </c>
      <c r="R15" t="str">
        <f t="shared" si="5"/>
        <v>Yes</v>
      </c>
      <c r="S15">
        <f t="shared" si="6"/>
        <v>41114</v>
      </c>
      <c r="T15" t="str">
        <f t="shared" si="7"/>
        <v>Asset 4</v>
      </c>
      <c r="U15" s="3">
        <f t="shared" si="8"/>
        <v>45317</v>
      </c>
      <c r="V15" t="str">
        <f>IF($R15="No","",IF(D15="","JD",INDEX(Lookup!$B:$B,MATCH(LEFT(D15,2),Lookup!$A:$A,0))))</f>
        <v>PI</v>
      </c>
      <c r="W15" t="str">
        <f t="shared" si="9"/>
        <v>xxxx xxx xxxxx</v>
      </c>
      <c r="X15" t="str">
        <f t="shared" si="10"/>
        <v>xxxx xxx xxx xxx</v>
      </c>
      <c r="Y15" t="str">
        <f t="shared" si="11"/>
        <v>PI xxx</v>
      </c>
      <c r="Z15" s="5">
        <f t="shared" si="12"/>
        <v>1469.1166000000001</v>
      </c>
    </row>
    <row r="16" spans="1:27" x14ac:dyDescent="0.25">
      <c r="A16" s="6" t="s">
        <v>16</v>
      </c>
      <c r="B16" s="6" t="s">
        <v>16</v>
      </c>
      <c r="C16" s="6" t="s">
        <v>54</v>
      </c>
      <c r="D16" s="6" t="s">
        <v>55</v>
      </c>
      <c r="E16" s="6">
        <v>11111</v>
      </c>
      <c r="F16" s="6" t="s">
        <v>56</v>
      </c>
      <c r="G16" s="6">
        <v>123456</v>
      </c>
      <c r="H16" s="6" t="s">
        <v>57</v>
      </c>
      <c r="I16" s="7">
        <v>1469.1166000000001</v>
      </c>
      <c r="J16" s="6" t="s">
        <v>15</v>
      </c>
      <c r="K16" s="7">
        <v>3431378.2635904998</v>
      </c>
      <c r="L16" s="6" t="s">
        <v>15</v>
      </c>
      <c r="M16" s="6"/>
      <c r="N16" s="6"/>
      <c r="P16" s="3">
        <f t="shared" si="3"/>
        <v>45317</v>
      </c>
      <c r="Q16" t="str">
        <f t="shared" si="4"/>
        <v/>
      </c>
      <c r="R16" t="str">
        <f t="shared" si="5"/>
        <v>Yes</v>
      </c>
      <c r="S16">
        <f t="shared" si="6"/>
        <v>41114</v>
      </c>
      <c r="T16" t="str">
        <f t="shared" si="7"/>
        <v>Asset 4</v>
      </c>
      <c r="U16" s="3">
        <f t="shared" si="8"/>
        <v>45317</v>
      </c>
      <c r="V16" t="str">
        <f>IF($R16="No","",IF(D16="","JD",INDEX(Lookup!$B:$B,MATCH(LEFT(D16,2),Lookup!$A:$A,0))))</f>
        <v>PI</v>
      </c>
      <c r="W16" t="str">
        <f t="shared" si="9"/>
        <v>xxxx xxx xxxxx</v>
      </c>
      <c r="X16" t="str">
        <f t="shared" si="10"/>
        <v>xxxx xxx xxx xxx</v>
      </c>
      <c r="Y16" t="str">
        <f t="shared" si="11"/>
        <v>PI xxx</v>
      </c>
      <c r="Z16" s="5">
        <f t="shared" si="12"/>
        <v>4050.1091919999999</v>
      </c>
    </row>
    <row r="17" spans="1:26" x14ac:dyDescent="0.25">
      <c r="A17" s="6" t="s">
        <v>16</v>
      </c>
      <c r="B17" s="6" t="s">
        <v>16</v>
      </c>
      <c r="C17" s="6" t="s">
        <v>54</v>
      </c>
      <c r="D17" s="6" t="s">
        <v>55</v>
      </c>
      <c r="E17" s="6">
        <v>11111</v>
      </c>
      <c r="F17" s="6" t="s">
        <v>56</v>
      </c>
      <c r="G17" s="6">
        <v>123456</v>
      </c>
      <c r="H17" s="6" t="s">
        <v>57</v>
      </c>
      <c r="I17" s="7">
        <v>4050.1091919999999</v>
      </c>
      <c r="J17" s="6" t="s">
        <v>15</v>
      </c>
      <c r="K17" s="7">
        <v>3435428.3727825</v>
      </c>
      <c r="L17" s="6" t="s">
        <v>15</v>
      </c>
      <c r="M17" s="6"/>
      <c r="N17" s="6"/>
      <c r="P17" s="3">
        <f t="shared" si="3"/>
        <v>45317</v>
      </c>
      <c r="Q17" t="str">
        <f t="shared" si="4"/>
        <v/>
      </c>
      <c r="R17" t="str">
        <f t="shared" si="5"/>
        <v>Yes</v>
      </c>
      <c r="S17">
        <f t="shared" si="6"/>
        <v>41114</v>
      </c>
      <c r="T17" t="str">
        <f t="shared" si="7"/>
        <v>Asset 4</v>
      </c>
      <c r="U17" s="3">
        <f t="shared" si="8"/>
        <v>45317</v>
      </c>
      <c r="V17" t="str">
        <f>IF($R17="No","",IF(D17="","JD",INDEX(Lookup!$B:$B,MATCH(LEFT(D17,2),Lookup!$A:$A,0))))</f>
        <v>PI</v>
      </c>
      <c r="W17" t="str">
        <f t="shared" si="9"/>
        <v>xxxx xxx xxxxx</v>
      </c>
      <c r="X17" t="str">
        <f t="shared" si="10"/>
        <v>xxxx xxx xxx xxx</v>
      </c>
      <c r="Y17" t="str">
        <f t="shared" si="11"/>
        <v>PI xxx</v>
      </c>
      <c r="Z17" s="5">
        <f t="shared" si="12"/>
        <v>15.803749999999999</v>
      </c>
    </row>
    <row r="18" spans="1:26" x14ac:dyDescent="0.25">
      <c r="A18" s="6" t="s">
        <v>16</v>
      </c>
      <c r="B18" s="6" t="s">
        <v>16</v>
      </c>
      <c r="C18" s="6" t="s">
        <v>54</v>
      </c>
      <c r="D18" s="6" t="s">
        <v>55</v>
      </c>
      <c r="E18" s="6">
        <v>11111</v>
      </c>
      <c r="F18" s="6" t="s">
        <v>56</v>
      </c>
      <c r="G18" s="6">
        <v>123456</v>
      </c>
      <c r="H18" s="6" t="s">
        <v>57</v>
      </c>
      <c r="I18" s="7">
        <v>15.803749999999999</v>
      </c>
      <c r="J18" s="6" t="s">
        <v>15</v>
      </c>
      <c r="K18" s="7">
        <v>3435444.1765325</v>
      </c>
      <c r="L18" s="6" t="s">
        <v>15</v>
      </c>
      <c r="M18" s="6"/>
      <c r="N18" s="6"/>
      <c r="P18" s="3">
        <f t="shared" si="3"/>
        <v>45317</v>
      </c>
      <c r="Q18" t="str">
        <f t="shared" si="4"/>
        <v/>
      </c>
      <c r="R18" t="str">
        <f t="shared" si="5"/>
        <v>Yes</v>
      </c>
      <c r="S18">
        <f t="shared" si="6"/>
        <v>41114</v>
      </c>
      <c r="T18" t="str">
        <f t="shared" si="7"/>
        <v>Asset 4</v>
      </c>
      <c r="U18" s="3">
        <f t="shared" si="8"/>
        <v>45317</v>
      </c>
      <c r="V18" t="str">
        <f>IF($R18="No","",IF(D18="","JD",INDEX(Lookup!$B:$B,MATCH(LEFT(D18,2),Lookup!$A:$A,0))))</f>
        <v>PI</v>
      </c>
      <c r="W18" t="str">
        <f t="shared" si="9"/>
        <v>xxxx xxx xxxxx</v>
      </c>
      <c r="X18" t="str">
        <f t="shared" si="10"/>
        <v>xxxx xxx xxx xxx</v>
      </c>
      <c r="Y18" t="str">
        <f t="shared" si="11"/>
        <v>PI xxx</v>
      </c>
      <c r="Z18" s="5">
        <f t="shared" si="12"/>
        <v>0</v>
      </c>
    </row>
    <row r="19" spans="1:26" x14ac:dyDescent="0.25">
      <c r="A19" s="6"/>
      <c r="B19" s="6"/>
      <c r="C19" s="6"/>
      <c r="D19" s="6"/>
      <c r="E19" s="6"/>
      <c r="F19" s="6"/>
      <c r="G19" s="6"/>
      <c r="H19" s="6"/>
      <c r="I19" s="7"/>
      <c r="J19" s="6"/>
      <c r="K19" s="7"/>
      <c r="L19" s="6"/>
      <c r="M19" s="6"/>
      <c r="N19" s="6"/>
      <c r="P19" s="3" t="str">
        <f t="shared" si="3"/>
        <v/>
      </c>
      <c r="Q19" t="str">
        <f t="shared" si="4"/>
        <v/>
      </c>
      <c r="R19" t="str">
        <f t="shared" si="5"/>
        <v>No</v>
      </c>
      <c r="S19" t="str">
        <f t="shared" si="6"/>
        <v/>
      </c>
      <c r="T19" t="str">
        <f t="shared" si="7"/>
        <v/>
      </c>
      <c r="U19" s="3" t="str">
        <f t="shared" si="8"/>
        <v/>
      </c>
      <c r="V19" t="str">
        <f>IF($R19="No","",IF(D19="","JD",INDEX(Lookup!$B:$B,MATCH(LEFT(D19,2),Lookup!$A:$A,0))))</f>
        <v/>
      </c>
      <c r="W19" t="str">
        <f t="shared" si="9"/>
        <v/>
      </c>
      <c r="X19" t="str">
        <f t="shared" si="10"/>
        <v/>
      </c>
      <c r="Y19" t="str">
        <f t="shared" si="11"/>
        <v/>
      </c>
      <c r="Z19" s="5" t="str">
        <f t="shared" si="12"/>
        <v/>
      </c>
    </row>
    <row r="20" spans="1:26" x14ac:dyDescent="0.25">
      <c r="A20" s="6" t="s">
        <v>14</v>
      </c>
      <c r="B20" s="6">
        <v>51111</v>
      </c>
      <c r="C20" s="6"/>
      <c r="D20" s="6"/>
      <c r="E20" s="6"/>
      <c r="F20" s="6" t="s">
        <v>63</v>
      </c>
      <c r="G20" s="6"/>
      <c r="H20" s="6"/>
      <c r="I20" s="7"/>
      <c r="J20" s="6"/>
      <c r="K20" s="7">
        <v>-126474.12406999999</v>
      </c>
      <c r="L20" s="6" t="s">
        <v>15</v>
      </c>
      <c r="M20" s="6"/>
      <c r="N20" s="6"/>
      <c r="P20" s="3" t="str">
        <f t="shared" si="3"/>
        <v/>
      </c>
      <c r="Q20" t="str">
        <f t="shared" si="4"/>
        <v>OB</v>
      </c>
      <c r="R20" t="str">
        <f t="shared" si="5"/>
        <v>Yes</v>
      </c>
      <c r="S20">
        <f t="shared" si="6"/>
        <v>51111</v>
      </c>
      <c r="T20" t="str">
        <f t="shared" si="7"/>
        <v>Asset 5</v>
      </c>
      <c r="U20" s="3">
        <f t="shared" si="8"/>
        <v>45316</v>
      </c>
      <c r="V20" t="str">
        <f>IF($R20="No","",IF(D20="","JD",INDEX(Lookup!$B:$B,MATCH(LEFT(D20,2),Lookup!$A:$A,0))))</f>
        <v>JD</v>
      </c>
      <c r="W20" t="str">
        <f t="shared" si="9"/>
        <v/>
      </c>
      <c r="X20" t="str">
        <f t="shared" si="10"/>
        <v>Asset 5</v>
      </c>
      <c r="Y20" t="str">
        <f t="shared" si="11"/>
        <v/>
      </c>
      <c r="Z20" s="5">
        <f t="shared" si="12"/>
        <v>-126474.12406999999</v>
      </c>
    </row>
    <row r="21" spans="1:26" x14ac:dyDescent="0.25">
      <c r="A21" s="6"/>
      <c r="B21" s="6"/>
      <c r="C21" s="6"/>
      <c r="D21" s="6"/>
      <c r="E21" s="6"/>
      <c r="F21" s="6"/>
      <c r="G21" s="6"/>
      <c r="H21" s="6"/>
      <c r="I21" s="7"/>
      <c r="J21" s="6"/>
      <c r="K21" s="7"/>
      <c r="L21" s="6"/>
      <c r="M21" s="6"/>
      <c r="N21" s="6"/>
      <c r="P21" s="3" t="str">
        <f t="shared" si="3"/>
        <v/>
      </c>
      <c r="Q21" t="str">
        <f t="shared" si="4"/>
        <v/>
      </c>
      <c r="R21" t="str">
        <f t="shared" si="5"/>
        <v>No</v>
      </c>
      <c r="S21" t="str">
        <f t="shared" si="6"/>
        <v/>
      </c>
      <c r="T21" t="str">
        <f t="shared" si="7"/>
        <v/>
      </c>
      <c r="U21" s="3" t="str">
        <f t="shared" si="8"/>
        <v/>
      </c>
      <c r="V21" t="str">
        <f>IF($R21="No","",IF(D21="","JD",INDEX(Lookup!$B:$B,MATCH(LEFT(D21,2),Lookup!$A:$A,0))))</f>
        <v/>
      </c>
      <c r="W21" t="str">
        <f t="shared" si="9"/>
        <v/>
      </c>
      <c r="X21" t="str">
        <f t="shared" si="10"/>
        <v/>
      </c>
      <c r="Y21" t="str">
        <f t="shared" si="11"/>
        <v/>
      </c>
      <c r="Z21" s="5" t="str">
        <f t="shared" si="12"/>
        <v/>
      </c>
    </row>
    <row r="22" spans="1:26" x14ac:dyDescent="0.25">
      <c r="A22" s="6" t="s">
        <v>14</v>
      </c>
      <c r="B22" s="6">
        <v>51112</v>
      </c>
      <c r="C22" s="6"/>
      <c r="D22" s="6"/>
      <c r="E22" s="6"/>
      <c r="F22" s="6" t="s">
        <v>64</v>
      </c>
      <c r="G22" s="6"/>
      <c r="H22" s="6"/>
      <c r="I22" s="7"/>
      <c r="J22" s="6"/>
      <c r="K22" s="7">
        <v>57310.946574000001</v>
      </c>
      <c r="L22" s="6" t="s">
        <v>15</v>
      </c>
      <c r="M22" s="6"/>
      <c r="N22" s="6"/>
      <c r="P22" s="3" t="str">
        <f t="shared" si="3"/>
        <v/>
      </c>
      <c r="Q22" t="str">
        <f t="shared" si="4"/>
        <v>OB</v>
      </c>
      <c r="R22" t="str">
        <f t="shared" si="5"/>
        <v>Yes</v>
      </c>
      <c r="S22">
        <f t="shared" si="6"/>
        <v>51112</v>
      </c>
      <c r="T22" t="str">
        <f t="shared" si="7"/>
        <v>Asset 6</v>
      </c>
      <c r="U22" s="3">
        <f t="shared" si="8"/>
        <v>45316</v>
      </c>
      <c r="V22" t="str">
        <f>IF($R22="No","",IF(D22="","JD",INDEX(Lookup!$B:$B,MATCH(LEFT(D22,2),Lookup!$A:$A,0))))</f>
        <v>JD</v>
      </c>
      <c r="W22" t="str">
        <f t="shared" si="9"/>
        <v/>
      </c>
      <c r="X22" t="str">
        <f t="shared" si="10"/>
        <v>Asset 6</v>
      </c>
      <c r="Y22" t="str">
        <f t="shared" si="11"/>
        <v/>
      </c>
      <c r="Z22" s="5">
        <f t="shared" si="12"/>
        <v>57310.946574000001</v>
      </c>
    </row>
    <row r="23" spans="1:26" x14ac:dyDescent="0.25">
      <c r="A23" s="6" t="s">
        <v>16</v>
      </c>
      <c r="B23" s="6" t="s">
        <v>16</v>
      </c>
      <c r="C23" s="6" t="s">
        <v>54</v>
      </c>
      <c r="D23" s="6" t="s">
        <v>55</v>
      </c>
      <c r="E23" s="6">
        <v>11111</v>
      </c>
      <c r="F23" s="6" t="s">
        <v>56</v>
      </c>
      <c r="G23" s="6">
        <v>123456</v>
      </c>
      <c r="H23" s="6" t="s">
        <v>57</v>
      </c>
      <c r="I23" s="7">
        <v>1046.2082499999999</v>
      </c>
      <c r="J23" s="6" t="s">
        <v>15</v>
      </c>
      <c r="K23" s="7">
        <v>58357.154823999997</v>
      </c>
      <c r="L23" s="6" t="s">
        <v>15</v>
      </c>
      <c r="M23" s="6"/>
      <c r="N23" s="6"/>
      <c r="P23" s="3">
        <f t="shared" si="3"/>
        <v>45317</v>
      </c>
      <c r="Q23" t="str">
        <f t="shared" si="4"/>
        <v/>
      </c>
      <c r="R23" t="str">
        <f t="shared" si="5"/>
        <v>Yes</v>
      </c>
      <c r="S23">
        <f t="shared" si="6"/>
        <v>51112</v>
      </c>
      <c r="T23" t="str">
        <f t="shared" si="7"/>
        <v>Asset 6</v>
      </c>
      <c r="U23" s="3">
        <f t="shared" si="8"/>
        <v>45317</v>
      </c>
      <c r="V23" t="str">
        <f>IF($R23="No","",IF(D23="","JD",INDEX(Lookup!$B:$B,MATCH(LEFT(D23,2),Lookup!$A:$A,0))))</f>
        <v>PI</v>
      </c>
      <c r="W23" t="str">
        <f t="shared" si="9"/>
        <v>xxxx xxx xxxxx</v>
      </c>
      <c r="X23" t="str">
        <f t="shared" si="10"/>
        <v>xxxx xxx xxx xxx</v>
      </c>
      <c r="Y23" t="str">
        <f t="shared" si="11"/>
        <v>PI xxx</v>
      </c>
      <c r="Z23" s="5">
        <f t="shared" si="12"/>
        <v>4766.4110000000001</v>
      </c>
    </row>
    <row r="24" spans="1:26" x14ac:dyDescent="0.25">
      <c r="A24" s="6" t="s">
        <v>16</v>
      </c>
      <c r="B24" s="6" t="s">
        <v>16</v>
      </c>
      <c r="C24" s="6" t="s">
        <v>54</v>
      </c>
      <c r="D24" s="6" t="s">
        <v>55</v>
      </c>
      <c r="E24" s="6">
        <v>11111</v>
      </c>
      <c r="F24" s="6" t="s">
        <v>56</v>
      </c>
      <c r="G24" s="6">
        <v>123456</v>
      </c>
      <c r="H24" s="6" t="s">
        <v>57</v>
      </c>
      <c r="I24" s="7">
        <v>4766.4110000000001</v>
      </c>
      <c r="J24" s="6" t="s">
        <v>15</v>
      </c>
      <c r="K24" s="7">
        <v>63123.565823999998</v>
      </c>
      <c r="L24" s="6" t="s">
        <v>15</v>
      </c>
      <c r="M24" s="6"/>
      <c r="N24" s="6"/>
      <c r="P24" s="3">
        <f t="shared" si="3"/>
        <v>45317</v>
      </c>
      <c r="Q24" t="str">
        <f t="shared" si="4"/>
        <v/>
      </c>
      <c r="R24" t="str">
        <f t="shared" si="5"/>
        <v>Yes</v>
      </c>
      <c r="S24">
        <f t="shared" si="6"/>
        <v>51112</v>
      </c>
      <c r="T24" t="str">
        <f t="shared" si="7"/>
        <v>Asset 6</v>
      </c>
      <c r="U24" s="3">
        <f t="shared" si="8"/>
        <v>45317</v>
      </c>
      <c r="V24" t="str">
        <f>IF($R24="No","",IF(D24="","JD",INDEX(Lookup!$B:$B,MATCH(LEFT(D24,2),Lookup!$A:$A,0))))</f>
        <v>PI</v>
      </c>
      <c r="W24" t="str">
        <f t="shared" si="9"/>
        <v>xxxx xxx xxxxx</v>
      </c>
      <c r="X24" t="str">
        <f t="shared" si="10"/>
        <v>xxxx xxx xxx xxx</v>
      </c>
      <c r="Y24" t="str">
        <f t="shared" si="11"/>
        <v>PI xxx</v>
      </c>
      <c r="Z24" s="5">
        <f t="shared" si="12"/>
        <v>82.179500000000004</v>
      </c>
    </row>
    <row r="25" spans="1:26" x14ac:dyDescent="0.25">
      <c r="A25" s="6" t="s">
        <v>16</v>
      </c>
      <c r="B25" s="6" t="s">
        <v>16</v>
      </c>
      <c r="C25" s="6" t="s">
        <v>54</v>
      </c>
      <c r="D25" s="6" t="s">
        <v>55</v>
      </c>
      <c r="E25" s="6">
        <v>11111</v>
      </c>
      <c r="F25" s="6" t="s">
        <v>56</v>
      </c>
      <c r="G25" s="6">
        <v>123456</v>
      </c>
      <c r="H25" s="6" t="s">
        <v>57</v>
      </c>
      <c r="I25" s="7">
        <v>82.179500000000004</v>
      </c>
      <c r="J25" s="6" t="s">
        <v>15</v>
      </c>
      <c r="K25" s="7">
        <v>63205.745323999996</v>
      </c>
      <c r="L25" s="6" t="s">
        <v>15</v>
      </c>
      <c r="M25" s="6"/>
      <c r="N25" s="6"/>
      <c r="P25" s="3">
        <f t="shared" si="3"/>
        <v>45317</v>
      </c>
      <c r="Q25" t="str">
        <f t="shared" si="4"/>
        <v/>
      </c>
      <c r="R25" t="str">
        <f t="shared" si="5"/>
        <v>Yes</v>
      </c>
      <c r="S25">
        <f t="shared" si="6"/>
        <v>51112</v>
      </c>
      <c r="T25" t="str">
        <f t="shared" si="7"/>
        <v>Asset 6</v>
      </c>
      <c r="U25" s="3">
        <f t="shared" si="8"/>
        <v>45317</v>
      </c>
      <c r="V25" t="str">
        <f>IF($R25="No","",IF(D25="","JD",INDEX(Lookup!$B:$B,MATCH(LEFT(D25,2),Lookup!$A:$A,0))))</f>
        <v>PI</v>
      </c>
      <c r="W25" t="str">
        <f t="shared" si="9"/>
        <v>xxxx xxx xxxxx</v>
      </c>
      <c r="X25" t="str">
        <f t="shared" si="10"/>
        <v>xxxx xxx xxx xxx</v>
      </c>
      <c r="Y25" t="str">
        <f t="shared" si="11"/>
        <v>PI xxx</v>
      </c>
      <c r="Z25" s="5">
        <f t="shared" si="12"/>
        <v>1665.71525</v>
      </c>
    </row>
    <row r="26" spans="1:26" x14ac:dyDescent="0.25">
      <c r="A26" s="6" t="s">
        <v>16</v>
      </c>
      <c r="B26" s="6" t="s">
        <v>16</v>
      </c>
      <c r="C26" s="6" t="s">
        <v>54</v>
      </c>
      <c r="D26" s="6" t="s">
        <v>55</v>
      </c>
      <c r="E26" s="6">
        <v>11111</v>
      </c>
      <c r="F26" s="6" t="s">
        <v>56</v>
      </c>
      <c r="G26" s="6">
        <v>123456</v>
      </c>
      <c r="H26" s="6" t="s">
        <v>57</v>
      </c>
      <c r="I26" s="7">
        <v>1665.71525</v>
      </c>
      <c r="J26" s="6" t="s">
        <v>15</v>
      </c>
      <c r="K26" s="7">
        <v>64871.460573999997</v>
      </c>
      <c r="L26" s="6" t="s">
        <v>15</v>
      </c>
      <c r="M26" s="6"/>
      <c r="N26" s="6"/>
      <c r="P26" s="3">
        <f t="shared" si="3"/>
        <v>45317</v>
      </c>
      <c r="Q26" t="str">
        <f t="shared" si="4"/>
        <v/>
      </c>
      <c r="R26" t="str">
        <f t="shared" si="5"/>
        <v>Yes</v>
      </c>
      <c r="S26">
        <f t="shared" si="6"/>
        <v>51112</v>
      </c>
      <c r="T26" t="str">
        <f t="shared" si="7"/>
        <v>Asset 6</v>
      </c>
      <c r="U26" s="3">
        <f t="shared" si="8"/>
        <v>45317</v>
      </c>
      <c r="V26" t="str">
        <f>IF($R26="No","",IF(D26="","JD",INDEX(Lookup!$B:$B,MATCH(LEFT(D26,2),Lookup!$A:$A,0))))</f>
        <v>PI</v>
      </c>
      <c r="W26" t="str">
        <f t="shared" si="9"/>
        <v>xxxx xxx xxxxx</v>
      </c>
      <c r="X26" t="str">
        <f t="shared" si="10"/>
        <v>xxxx xxx xxx xxx</v>
      </c>
      <c r="Y26" t="str">
        <f t="shared" si="11"/>
        <v>PI xxx</v>
      </c>
      <c r="Z26" s="5">
        <f t="shared" si="12"/>
        <v>0</v>
      </c>
    </row>
    <row r="27" spans="1:26" x14ac:dyDescent="0.25">
      <c r="A27" s="6"/>
      <c r="B27" s="6"/>
      <c r="C27" s="6"/>
      <c r="D27" s="6"/>
      <c r="E27" s="6"/>
      <c r="F27" s="6"/>
      <c r="G27" s="6"/>
      <c r="H27" s="6"/>
      <c r="I27" s="7"/>
      <c r="J27" s="6"/>
      <c r="K27" s="7"/>
      <c r="L27" s="6"/>
      <c r="M27" s="6"/>
      <c r="N27" s="6"/>
      <c r="P27" s="3" t="str">
        <f t="shared" si="3"/>
        <v/>
      </c>
      <c r="Q27" t="str">
        <f t="shared" si="4"/>
        <v/>
      </c>
      <c r="R27" t="str">
        <f t="shared" si="5"/>
        <v>No</v>
      </c>
      <c r="S27" t="str">
        <f t="shared" si="6"/>
        <v/>
      </c>
      <c r="T27" t="str">
        <f t="shared" si="7"/>
        <v/>
      </c>
      <c r="U27" s="3" t="str">
        <f t="shared" si="8"/>
        <v/>
      </c>
      <c r="V27" t="str">
        <f>IF($R27="No","",IF(D27="","JD",INDEX(Lookup!$B:$B,MATCH(LEFT(D27,2),Lookup!$A:$A,0))))</f>
        <v/>
      </c>
      <c r="W27" t="str">
        <f t="shared" si="9"/>
        <v/>
      </c>
      <c r="X27" t="str">
        <f t="shared" si="10"/>
        <v/>
      </c>
      <c r="Y27" t="str">
        <f t="shared" si="11"/>
        <v/>
      </c>
      <c r="Z27" s="5" t="str">
        <f t="shared" si="12"/>
        <v/>
      </c>
    </row>
    <row r="28" spans="1:26" x14ac:dyDescent="0.25">
      <c r="A28" s="6" t="s">
        <v>14</v>
      </c>
      <c r="B28" s="6">
        <v>51113</v>
      </c>
      <c r="C28" s="6"/>
      <c r="D28" s="6"/>
      <c r="E28" s="6"/>
      <c r="F28" s="6" t="s">
        <v>65</v>
      </c>
      <c r="G28" s="6"/>
      <c r="H28" s="6"/>
      <c r="I28" s="7"/>
      <c r="J28" s="6"/>
      <c r="K28" s="7">
        <v>20221.460738499998</v>
      </c>
      <c r="L28" s="6" t="s">
        <v>15</v>
      </c>
      <c r="M28" s="6"/>
      <c r="N28" s="6"/>
      <c r="P28" s="3" t="str">
        <f t="shared" si="3"/>
        <v/>
      </c>
      <c r="Q28" t="str">
        <f t="shared" si="4"/>
        <v>OB</v>
      </c>
      <c r="R28" t="str">
        <f t="shared" si="5"/>
        <v>Yes</v>
      </c>
      <c r="S28">
        <f t="shared" si="6"/>
        <v>51113</v>
      </c>
      <c r="T28" t="str">
        <f t="shared" si="7"/>
        <v>Asset 7</v>
      </c>
      <c r="U28" s="3">
        <f t="shared" si="8"/>
        <v>45316</v>
      </c>
      <c r="V28" t="str">
        <f>IF($R28="No","",IF(D28="","JD",INDEX(Lookup!$B:$B,MATCH(LEFT(D28,2),Lookup!$A:$A,0))))</f>
        <v>JD</v>
      </c>
      <c r="W28" t="str">
        <f t="shared" si="9"/>
        <v/>
      </c>
      <c r="X28" t="str">
        <f t="shared" si="10"/>
        <v>Asset 7</v>
      </c>
      <c r="Y28" t="str">
        <f t="shared" si="11"/>
        <v/>
      </c>
      <c r="Z28" s="5">
        <f t="shared" si="12"/>
        <v>20221.460738499998</v>
      </c>
    </row>
    <row r="29" spans="1:26" x14ac:dyDescent="0.25">
      <c r="A29" s="6" t="s">
        <v>16</v>
      </c>
      <c r="B29" s="6" t="s">
        <v>16</v>
      </c>
      <c r="C29" s="6" t="s">
        <v>54</v>
      </c>
      <c r="D29" s="6" t="s">
        <v>55</v>
      </c>
      <c r="E29" s="6">
        <v>11111</v>
      </c>
      <c r="F29" s="6" t="s">
        <v>56</v>
      </c>
      <c r="G29" s="6">
        <v>123456</v>
      </c>
      <c r="H29" s="6" t="s">
        <v>57</v>
      </c>
      <c r="I29" s="7">
        <v>329.2426845</v>
      </c>
      <c r="J29" s="6" t="s">
        <v>15</v>
      </c>
      <c r="K29" s="7">
        <v>20550.703422999999</v>
      </c>
      <c r="L29" s="6" t="s">
        <v>15</v>
      </c>
      <c r="M29" s="6"/>
      <c r="N29" s="6"/>
      <c r="P29" s="3">
        <f t="shared" si="3"/>
        <v>45317</v>
      </c>
      <c r="Q29" t="str">
        <f t="shared" si="4"/>
        <v/>
      </c>
      <c r="R29" t="str">
        <f t="shared" si="5"/>
        <v>Yes</v>
      </c>
      <c r="S29">
        <f t="shared" si="6"/>
        <v>51113</v>
      </c>
      <c r="T29" t="str">
        <f t="shared" si="7"/>
        <v>Asset 7</v>
      </c>
      <c r="U29" s="3">
        <f t="shared" si="8"/>
        <v>45317</v>
      </c>
      <c r="V29" t="str">
        <f>IF($R29="No","",IF(D29="","JD",INDEX(Lookup!$B:$B,MATCH(LEFT(D29,2),Lookup!$A:$A,0))))</f>
        <v>PI</v>
      </c>
      <c r="W29" t="str">
        <f t="shared" si="9"/>
        <v>xxxx xxx xxxxx</v>
      </c>
      <c r="X29" t="str">
        <f t="shared" si="10"/>
        <v>xxxx xxx xxx xxx</v>
      </c>
      <c r="Y29" t="str">
        <f t="shared" si="11"/>
        <v>PI xxx</v>
      </c>
      <c r="Z29" s="5">
        <f t="shared" si="12"/>
        <v>0</v>
      </c>
    </row>
    <row r="30" spans="1:26" x14ac:dyDescent="0.25">
      <c r="A30" s="6"/>
      <c r="B30" s="6"/>
      <c r="C30" s="6"/>
      <c r="D30" s="6"/>
      <c r="E30" s="6"/>
      <c r="F30" s="6"/>
      <c r="G30" s="6"/>
      <c r="H30" s="6"/>
      <c r="I30" s="7"/>
      <c r="J30" s="6"/>
      <c r="K30" s="7"/>
      <c r="L30" s="6"/>
      <c r="M30" s="6"/>
      <c r="N30" s="6"/>
      <c r="P30" s="3" t="str">
        <f t="shared" si="3"/>
        <v/>
      </c>
      <c r="Q30" t="str">
        <f t="shared" si="4"/>
        <v/>
      </c>
      <c r="R30" t="str">
        <f t="shared" si="5"/>
        <v>No</v>
      </c>
      <c r="S30" t="str">
        <f t="shared" si="6"/>
        <v/>
      </c>
      <c r="T30" t="str">
        <f t="shared" si="7"/>
        <v/>
      </c>
      <c r="U30" s="3" t="str">
        <f t="shared" si="8"/>
        <v/>
      </c>
      <c r="V30" t="str">
        <f>IF($R30="No","",IF(D30="","JD",INDEX(Lookup!$B:$B,MATCH(LEFT(D30,2),Lookup!$A:$A,0))))</f>
        <v/>
      </c>
      <c r="W30" t="str">
        <f t="shared" si="9"/>
        <v/>
      </c>
      <c r="X30" t="str">
        <f t="shared" si="10"/>
        <v/>
      </c>
      <c r="Y30" t="str">
        <f t="shared" si="11"/>
        <v/>
      </c>
      <c r="Z30" s="5" t="str">
        <f t="shared" si="12"/>
        <v/>
      </c>
    </row>
    <row r="31" spans="1:26" x14ac:dyDescent="0.25">
      <c r="A31" s="6" t="s">
        <v>14</v>
      </c>
      <c r="B31" s="6">
        <v>51114</v>
      </c>
      <c r="C31" s="6"/>
      <c r="D31" s="6"/>
      <c r="E31" s="6"/>
      <c r="F31" s="6" t="s">
        <v>66</v>
      </c>
      <c r="G31" s="6"/>
      <c r="H31" s="6"/>
      <c r="I31" s="7"/>
      <c r="J31" s="6"/>
      <c r="K31" s="7">
        <v>117902.74532649999</v>
      </c>
      <c r="L31" s="6" t="s">
        <v>15</v>
      </c>
      <c r="M31" s="6"/>
      <c r="N31" s="6"/>
      <c r="P31" s="3" t="str">
        <f t="shared" si="3"/>
        <v/>
      </c>
      <c r="Q31" t="str">
        <f t="shared" si="4"/>
        <v>OB</v>
      </c>
      <c r="R31" t="str">
        <f t="shared" si="5"/>
        <v>Yes</v>
      </c>
      <c r="S31">
        <f t="shared" si="6"/>
        <v>51114</v>
      </c>
      <c r="T31" t="str">
        <f t="shared" si="7"/>
        <v>Asset 8</v>
      </c>
      <c r="U31" s="3">
        <f t="shared" si="8"/>
        <v>45316</v>
      </c>
      <c r="V31" t="str">
        <f>IF($R31="No","",IF(D31="","JD",INDEX(Lookup!$B:$B,MATCH(LEFT(D31,2),Lookup!$A:$A,0))))</f>
        <v>JD</v>
      </c>
      <c r="W31" t="str">
        <f t="shared" si="9"/>
        <v/>
      </c>
      <c r="X31" t="str">
        <f t="shared" si="10"/>
        <v>Asset 8</v>
      </c>
      <c r="Y31" t="str">
        <f t="shared" si="11"/>
        <v/>
      </c>
      <c r="Z31" s="5">
        <f t="shared" si="12"/>
        <v>117902.74532649999</v>
      </c>
    </row>
    <row r="32" spans="1:26" x14ac:dyDescent="0.25">
      <c r="A32" s="6" t="s">
        <v>16</v>
      </c>
      <c r="B32" s="6" t="s">
        <v>16</v>
      </c>
      <c r="C32" s="6" t="s">
        <v>54</v>
      </c>
      <c r="D32" s="6" t="s">
        <v>55</v>
      </c>
      <c r="E32" s="6">
        <v>11111</v>
      </c>
      <c r="F32" s="6" t="s">
        <v>56</v>
      </c>
      <c r="G32" s="6">
        <v>123456</v>
      </c>
      <c r="H32" s="6" t="s">
        <v>57</v>
      </c>
      <c r="I32" s="7">
        <v>939.37490000000003</v>
      </c>
      <c r="J32" s="6" t="s">
        <v>15</v>
      </c>
      <c r="K32" s="7">
        <v>118842.12022649999</v>
      </c>
      <c r="L32" s="6" t="s">
        <v>15</v>
      </c>
      <c r="M32" s="6"/>
      <c r="N32" s="6"/>
      <c r="P32" s="3">
        <f t="shared" si="3"/>
        <v>45317</v>
      </c>
      <c r="Q32" t="str">
        <f t="shared" si="4"/>
        <v/>
      </c>
      <c r="R32" t="str">
        <f t="shared" si="5"/>
        <v>Yes</v>
      </c>
      <c r="S32">
        <f t="shared" si="6"/>
        <v>51114</v>
      </c>
      <c r="T32" t="str">
        <f t="shared" si="7"/>
        <v>Asset 8</v>
      </c>
      <c r="U32" s="3">
        <f t="shared" si="8"/>
        <v>45317</v>
      </c>
      <c r="V32" t="str">
        <f>IF($R32="No","",IF(D32="","JD",INDEX(Lookup!$B:$B,MATCH(LEFT(D32,2),Lookup!$A:$A,0))))</f>
        <v>PI</v>
      </c>
      <c r="W32" t="str">
        <f t="shared" si="9"/>
        <v>xxxx xxx xxxxx</v>
      </c>
      <c r="X32" t="str">
        <f t="shared" si="10"/>
        <v>xxxx xxx xxx xxx</v>
      </c>
      <c r="Y32" t="str">
        <f t="shared" si="11"/>
        <v>PI xxx</v>
      </c>
      <c r="Z32" s="5">
        <f t="shared" si="12"/>
        <v>0</v>
      </c>
    </row>
    <row r="33" spans="1:26" x14ac:dyDescent="0.25">
      <c r="A33" s="6"/>
      <c r="B33" s="6"/>
      <c r="C33" s="6"/>
      <c r="D33" s="6"/>
      <c r="E33" s="6"/>
      <c r="F33" s="6"/>
      <c r="G33" s="6"/>
      <c r="H33" s="6"/>
      <c r="I33" s="7"/>
      <c r="J33" s="6"/>
      <c r="K33" s="7"/>
      <c r="L33" s="6"/>
      <c r="M33" s="6"/>
      <c r="N33" s="6"/>
      <c r="P33" s="3" t="str">
        <f t="shared" si="3"/>
        <v/>
      </c>
      <c r="Q33" t="str">
        <f t="shared" si="4"/>
        <v/>
      </c>
      <c r="R33" t="str">
        <f t="shared" si="5"/>
        <v>No</v>
      </c>
      <c r="S33" t="str">
        <f t="shared" si="6"/>
        <v/>
      </c>
      <c r="T33" t="str">
        <f t="shared" si="7"/>
        <v/>
      </c>
      <c r="U33" s="3" t="str">
        <f t="shared" si="8"/>
        <v/>
      </c>
      <c r="V33" t="str">
        <f>IF($R33="No","",IF(D33="","JD",INDEX(Lookup!$B:$B,MATCH(LEFT(D33,2),Lookup!$A:$A,0))))</f>
        <v/>
      </c>
      <c r="W33" t="str">
        <f t="shared" si="9"/>
        <v/>
      </c>
      <c r="X33" t="str">
        <f t="shared" si="10"/>
        <v/>
      </c>
      <c r="Y33" t="str">
        <f t="shared" si="11"/>
        <v/>
      </c>
      <c r="Z33" s="5" t="str">
        <f t="shared" si="12"/>
        <v/>
      </c>
    </row>
    <row r="34" spans="1:26" x14ac:dyDescent="0.25">
      <c r="A34" s="6" t="s">
        <v>17</v>
      </c>
      <c r="B34" s="6">
        <v>61111</v>
      </c>
      <c r="C34" s="6"/>
      <c r="D34" s="6"/>
      <c r="E34" s="6"/>
      <c r="F34" s="6" t="s">
        <v>67</v>
      </c>
      <c r="G34" s="6"/>
      <c r="H34" s="6"/>
      <c r="I34" s="7"/>
      <c r="J34" s="6"/>
      <c r="K34" s="7">
        <v>321876.40490899998</v>
      </c>
      <c r="L34" s="6" t="s">
        <v>15</v>
      </c>
      <c r="M34" s="6"/>
      <c r="N34" s="6"/>
      <c r="P34" s="3" t="str">
        <f t="shared" si="3"/>
        <v/>
      </c>
      <c r="Q34" t="str">
        <f t="shared" si="4"/>
        <v>OB</v>
      </c>
      <c r="R34" t="str">
        <f t="shared" si="5"/>
        <v>Yes</v>
      </c>
      <c r="S34">
        <f t="shared" si="6"/>
        <v>61111</v>
      </c>
      <c r="T34" t="str">
        <f t="shared" si="7"/>
        <v>Liabilities 1</v>
      </c>
      <c r="U34" s="3">
        <f t="shared" si="8"/>
        <v>45316</v>
      </c>
      <c r="V34" t="str">
        <f>IF($R34="No","",IF(D34="","JD",INDEX(Lookup!$B:$B,MATCH(LEFT(D34,2),Lookup!$A:$A,0))))</f>
        <v>JD</v>
      </c>
      <c r="W34" t="str">
        <f t="shared" si="9"/>
        <v/>
      </c>
      <c r="X34" t="str">
        <f t="shared" si="10"/>
        <v>Liabilities 1</v>
      </c>
      <c r="Y34" t="str">
        <f t="shared" si="11"/>
        <v/>
      </c>
      <c r="Z34" s="5">
        <f t="shared" si="12"/>
        <v>321876.40490899998</v>
      </c>
    </row>
    <row r="35" spans="1:26" x14ac:dyDescent="0.25">
      <c r="A35" s="6"/>
      <c r="B35" s="6"/>
      <c r="C35" s="6"/>
      <c r="D35" s="6"/>
      <c r="E35" s="6"/>
      <c r="F35" s="6"/>
      <c r="G35" s="6"/>
      <c r="H35" s="6"/>
      <c r="I35" s="7"/>
      <c r="J35" s="6"/>
      <c r="K35" s="7"/>
      <c r="L35" s="6"/>
      <c r="M35" s="6"/>
      <c r="N35" s="6"/>
      <c r="P35" s="3" t="str">
        <f t="shared" si="3"/>
        <v/>
      </c>
      <c r="Q35" t="str">
        <f t="shared" si="4"/>
        <v/>
      </c>
      <c r="R35" t="str">
        <f t="shared" si="5"/>
        <v>No</v>
      </c>
      <c r="S35" t="str">
        <f t="shared" si="6"/>
        <v/>
      </c>
      <c r="T35" t="str">
        <f t="shared" si="7"/>
        <v/>
      </c>
      <c r="U35" s="3" t="str">
        <f t="shared" si="8"/>
        <v/>
      </c>
      <c r="V35" t="str">
        <f>IF($R35="No","",IF(D35="","JD",INDEX(Lookup!$B:$B,MATCH(LEFT(D35,2),Lookup!$A:$A,0))))</f>
        <v/>
      </c>
      <c r="W35" t="str">
        <f t="shared" si="9"/>
        <v/>
      </c>
      <c r="X35" t="str">
        <f t="shared" si="10"/>
        <v/>
      </c>
      <c r="Y35" t="str">
        <f t="shared" si="11"/>
        <v/>
      </c>
      <c r="Z35" s="5" t="str">
        <f t="shared" si="12"/>
        <v/>
      </c>
    </row>
    <row r="36" spans="1:26" x14ac:dyDescent="0.25">
      <c r="A36" s="6" t="s">
        <v>17</v>
      </c>
      <c r="B36" s="6">
        <v>61112</v>
      </c>
      <c r="C36" s="6"/>
      <c r="D36" s="6"/>
      <c r="E36" s="6"/>
      <c r="F36" s="6" t="s">
        <v>68</v>
      </c>
      <c r="G36" s="6"/>
      <c r="H36" s="6"/>
      <c r="I36" s="7"/>
      <c r="J36" s="6"/>
      <c r="K36" s="7">
        <v>371.88120199999997</v>
      </c>
      <c r="L36" s="6" t="s">
        <v>15</v>
      </c>
      <c r="M36" s="6"/>
      <c r="N36" s="6"/>
      <c r="P36" s="3" t="str">
        <f t="shared" si="3"/>
        <v/>
      </c>
      <c r="Q36" t="str">
        <f t="shared" si="4"/>
        <v>OB</v>
      </c>
      <c r="R36" t="str">
        <f t="shared" si="5"/>
        <v>Yes</v>
      </c>
      <c r="S36">
        <f t="shared" si="6"/>
        <v>61112</v>
      </c>
      <c r="T36" t="str">
        <f t="shared" si="7"/>
        <v>Liabilities 2</v>
      </c>
      <c r="U36" s="3">
        <f t="shared" si="8"/>
        <v>45316</v>
      </c>
      <c r="V36" t="str">
        <f>IF($R36="No","",IF(D36="","JD",INDEX(Lookup!$B:$B,MATCH(LEFT(D36,2),Lookup!$A:$A,0))))</f>
        <v>JD</v>
      </c>
      <c r="W36" t="str">
        <f t="shared" si="9"/>
        <v/>
      </c>
      <c r="X36" t="str">
        <f t="shared" si="10"/>
        <v>Liabilities 2</v>
      </c>
      <c r="Y36" t="str">
        <f t="shared" si="11"/>
        <v/>
      </c>
      <c r="Z36" s="5">
        <f t="shared" si="12"/>
        <v>371.88120199999997</v>
      </c>
    </row>
    <row r="37" spans="1:26" x14ac:dyDescent="0.25">
      <c r="A37" s="6" t="s">
        <v>16</v>
      </c>
      <c r="B37" s="6" t="s">
        <v>16</v>
      </c>
      <c r="C37" s="6" t="s">
        <v>54</v>
      </c>
      <c r="D37" s="6" t="s">
        <v>55</v>
      </c>
      <c r="E37" s="6">
        <v>11111</v>
      </c>
      <c r="F37" s="6" t="s">
        <v>56</v>
      </c>
      <c r="G37" s="6">
        <v>123456</v>
      </c>
      <c r="H37" s="6" t="s">
        <v>57</v>
      </c>
      <c r="I37" s="7">
        <v>167.7662885</v>
      </c>
      <c r="J37" s="6" t="s">
        <v>15</v>
      </c>
      <c r="K37" s="7">
        <v>539.6474905</v>
      </c>
      <c r="L37" s="6" t="s">
        <v>15</v>
      </c>
      <c r="M37" s="6"/>
      <c r="N37" s="6"/>
      <c r="P37" s="3">
        <f t="shared" si="3"/>
        <v>45317</v>
      </c>
      <c r="Q37" t="str">
        <f t="shared" si="4"/>
        <v/>
      </c>
      <c r="R37" t="str">
        <f t="shared" si="5"/>
        <v>Yes</v>
      </c>
      <c r="S37">
        <f t="shared" si="6"/>
        <v>61112</v>
      </c>
      <c r="T37" t="str">
        <f t="shared" si="7"/>
        <v>Liabilities 2</v>
      </c>
      <c r="U37" s="3">
        <f t="shared" si="8"/>
        <v>45317</v>
      </c>
      <c r="V37" t="str">
        <f>IF($R37="No","",IF(D37="","JD",INDEX(Lookup!$B:$B,MATCH(LEFT(D37,2),Lookup!$A:$A,0))))</f>
        <v>PI</v>
      </c>
      <c r="W37" t="str">
        <f t="shared" si="9"/>
        <v>xxxx xxx xxxxx</v>
      </c>
      <c r="X37" t="str">
        <f t="shared" si="10"/>
        <v>xxxx xxx xxx xxx</v>
      </c>
      <c r="Y37" t="str">
        <f t="shared" si="11"/>
        <v>PI xxx</v>
      </c>
      <c r="Z37" s="5">
        <f t="shared" si="12"/>
        <v>-539.6474905</v>
      </c>
    </row>
    <row r="38" spans="1:26" x14ac:dyDescent="0.25">
      <c r="A38" s="6" t="s">
        <v>16</v>
      </c>
      <c r="B38" s="6" t="s">
        <v>16</v>
      </c>
      <c r="C38" s="6" t="s">
        <v>54</v>
      </c>
      <c r="D38" s="6" t="s">
        <v>55</v>
      </c>
      <c r="E38" s="6">
        <v>11111</v>
      </c>
      <c r="F38" s="6" t="s">
        <v>56</v>
      </c>
      <c r="G38" s="6">
        <v>123456</v>
      </c>
      <c r="H38" s="6" t="s">
        <v>57</v>
      </c>
      <c r="I38" s="7">
        <v>-539.6474905</v>
      </c>
      <c r="J38" s="6" t="s">
        <v>15</v>
      </c>
      <c r="K38" s="7">
        <v>0</v>
      </c>
      <c r="L38" s="6" t="s">
        <v>15</v>
      </c>
      <c r="M38" s="6"/>
      <c r="N38" s="6"/>
      <c r="P38" s="3">
        <f t="shared" si="3"/>
        <v>45317</v>
      </c>
      <c r="Q38" t="str">
        <f t="shared" si="4"/>
        <v/>
      </c>
      <c r="R38" t="str">
        <f t="shared" si="5"/>
        <v>Yes</v>
      </c>
      <c r="S38">
        <f t="shared" si="6"/>
        <v>61112</v>
      </c>
      <c r="T38" t="str">
        <f t="shared" si="7"/>
        <v>Liabilities 2</v>
      </c>
      <c r="U38" s="3">
        <f t="shared" si="8"/>
        <v>45317</v>
      </c>
      <c r="V38" t="str">
        <f>IF($R38="No","",IF(D38="","JD",INDEX(Lookup!$B:$B,MATCH(LEFT(D38,2),Lookup!$A:$A,0))))</f>
        <v>PI</v>
      </c>
      <c r="W38" t="str">
        <f t="shared" si="9"/>
        <v>xxxx xxx xxxxx</v>
      </c>
      <c r="X38" t="str">
        <f t="shared" si="10"/>
        <v>xxxx xxx xxx xxx</v>
      </c>
      <c r="Y38" t="str">
        <f t="shared" si="11"/>
        <v>PI xxx</v>
      </c>
      <c r="Z38" s="5">
        <f t="shared" si="12"/>
        <v>143474.34437499999</v>
      </c>
    </row>
    <row r="39" spans="1:26" x14ac:dyDescent="0.25">
      <c r="A39" s="6" t="s">
        <v>16</v>
      </c>
      <c r="B39" s="6" t="s">
        <v>16</v>
      </c>
      <c r="C39" s="6" t="s">
        <v>54</v>
      </c>
      <c r="D39" s="6" t="s">
        <v>55</v>
      </c>
      <c r="E39" s="6">
        <v>11111</v>
      </c>
      <c r="F39" s="6" t="s">
        <v>56</v>
      </c>
      <c r="G39" s="6">
        <v>123456</v>
      </c>
      <c r="H39" s="6" t="s">
        <v>57</v>
      </c>
      <c r="I39" s="7">
        <v>143474.34437499999</v>
      </c>
      <c r="J39" s="6" t="s">
        <v>15</v>
      </c>
      <c r="K39" s="7">
        <v>143474.34437499999</v>
      </c>
      <c r="L39" s="6" t="s">
        <v>15</v>
      </c>
      <c r="M39" s="6"/>
      <c r="N39" s="6"/>
      <c r="P39" s="3">
        <f t="shared" si="3"/>
        <v>45317</v>
      </c>
      <c r="Q39" t="str">
        <f t="shared" si="4"/>
        <v/>
      </c>
      <c r="R39" t="str">
        <f t="shared" si="5"/>
        <v>Yes</v>
      </c>
      <c r="S39">
        <f t="shared" si="6"/>
        <v>61112</v>
      </c>
      <c r="T39" t="str">
        <f t="shared" si="7"/>
        <v>Liabilities 2</v>
      </c>
      <c r="U39" s="3">
        <f t="shared" si="8"/>
        <v>45317</v>
      </c>
      <c r="V39" t="str">
        <f>IF($R39="No","",IF(D39="","JD",INDEX(Lookup!$B:$B,MATCH(LEFT(D39,2),Lookup!$A:$A,0))))</f>
        <v>PI</v>
      </c>
      <c r="W39" t="str">
        <f t="shared" si="9"/>
        <v>xxxx xxx xxxxx</v>
      </c>
      <c r="X39" t="str">
        <f t="shared" si="10"/>
        <v>xxxx xxx xxx xxx</v>
      </c>
      <c r="Y39" t="str">
        <f t="shared" si="11"/>
        <v>PI xxx</v>
      </c>
      <c r="Z39" s="5">
        <f t="shared" si="12"/>
        <v>-143474.34437499999</v>
      </c>
    </row>
    <row r="40" spans="1:26" x14ac:dyDescent="0.25">
      <c r="A40" s="6" t="s">
        <v>16</v>
      </c>
      <c r="B40" s="6" t="s">
        <v>16</v>
      </c>
      <c r="C40" s="6" t="s">
        <v>54</v>
      </c>
      <c r="D40" s="6" t="s">
        <v>55</v>
      </c>
      <c r="E40" s="6">
        <v>11111</v>
      </c>
      <c r="F40" s="6" t="s">
        <v>56</v>
      </c>
      <c r="G40" s="6">
        <v>123456</v>
      </c>
      <c r="H40" s="6" t="s">
        <v>57</v>
      </c>
      <c r="I40" s="7">
        <v>-143474.34437499999</v>
      </c>
      <c r="J40" s="6" t="s">
        <v>15</v>
      </c>
      <c r="K40" s="7">
        <v>0</v>
      </c>
      <c r="L40" s="6" t="s">
        <v>15</v>
      </c>
      <c r="M40" s="6"/>
      <c r="N40" s="6"/>
      <c r="P40" s="3">
        <f t="shared" si="3"/>
        <v>45317</v>
      </c>
      <c r="Q40" t="str">
        <f t="shared" si="4"/>
        <v/>
      </c>
      <c r="R40" t="str">
        <f t="shared" si="5"/>
        <v>Yes</v>
      </c>
      <c r="S40">
        <f t="shared" si="6"/>
        <v>61112</v>
      </c>
      <c r="T40" t="str">
        <f t="shared" si="7"/>
        <v>Liabilities 2</v>
      </c>
      <c r="U40" s="3">
        <f t="shared" si="8"/>
        <v>45317</v>
      </c>
      <c r="V40" t="str">
        <f>IF($R40="No","",IF(D40="","JD",INDEX(Lookup!$B:$B,MATCH(LEFT(D40,2),Lookup!$A:$A,0))))</f>
        <v>PI</v>
      </c>
      <c r="W40" t="str">
        <f t="shared" si="9"/>
        <v>xxxx xxx xxxxx</v>
      </c>
      <c r="X40" t="str">
        <f t="shared" si="10"/>
        <v>xxxx xxx xxx xxx</v>
      </c>
      <c r="Y40" t="str">
        <f t="shared" si="11"/>
        <v>PI xxx</v>
      </c>
      <c r="Z40" s="5">
        <f t="shared" si="12"/>
        <v>-143474.34437499999</v>
      </c>
    </row>
    <row r="41" spans="1:26" x14ac:dyDescent="0.25">
      <c r="A41" s="6" t="s">
        <v>16</v>
      </c>
      <c r="B41" s="6" t="s">
        <v>16</v>
      </c>
      <c r="C41" s="6" t="s">
        <v>54</v>
      </c>
      <c r="D41" s="6" t="s">
        <v>55</v>
      </c>
      <c r="E41" s="6">
        <v>11111</v>
      </c>
      <c r="F41" s="6" t="s">
        <v>56</v>
      </c>
      <c r="G41" s="6">
        <v>123456</v>
      </c>
      <c r="H41" s="6" t="s">
        <v>57</v>
      </c>
      <c r="I41" s="7">
        <v>-143474.34437499999</v>
      </c>
      <c r="J41" s="6" t="s">
        <v>15</v>
      </c>
      <c r="K41" s="7">
        <v>-143474.34437499999</v>
      </c>
      <c r="L41" s="6" t="s">
        <v>15</v>
      </c>
      <c r="M41" s="6"/>
      <c r="N41" s="6"/>
      <c r="P41" s="3">
        <f t="shared" si="3"/>
        <v>45317</v>
      </c>
      <c r="Q41" t="str">
        <f t="shared" si="4"/>
        <v/>
      </c>
      <c r="R41" t="str">
        <f t="shared" si="5"/>
        <v>Yes</v>
      </c>
      <c r="S41">
        <f t="shared" si="6"/>
        <v>61112</v>
      </c>
      <c r="T41" t="str">
        <f t="shared" si="7"/>
        <v>Liabilities 2</v>
      </c>
      <c r="U41" s="3">
        <f t="shared" si="8"/>
        <v>45317</v>
      </c>
      <c r="V41" t="str">
        <f>IF($R41="No","",IF(D41="","JD",INDEX(Lookup!$B:$B,MATCH(LEFT(D41,2),Lookup!$A:$A,0))))</f>
        <v>PI</v>
      </c>
      <c r="W41" t="str">
        <f t="shared" si="9"/>
        <v>xxxx xxx xxxxx</v>
      </c>
      <c r="X41" t="str">
        <f t="shared" si="10"/>
        <v>xxxx xxx xxx xxx</v>
      </c>
      <c r="Y41" t="str">
        <f t="shared" si="11"/>
        <v>PI xxx</v>
      </c>
      <c r="Z41" s="5">
        <f t="shared" si="12"/>
        <v>143474.34437499999</v>
      </c>
    </row>
    <row r="42" spans="1:26" x14ac:dyDescent="0.25">
      <c r="A42" s="6" t="s">
        <v>16</v>
      </c>
      <c r="B42" s="6" t="s">
        <v>16</v>
      </c>
      <c r="C42" s="6" t="s">
        <v>54</v>
      </c>
      <c r="D42" s="6" t="s">
        <v>55</v>
      </c>
      <c r="E42" s="6">
        <v>11111</v>
      </c>
      <c r="F42" s="6" t="s">
        <v>56</v>
      </c>
      <c r="G42" s="6">
        <v>123456</v>
      </c>
      <c r="H42" s="6" t="s">
        <v>57</v>
      </c>
      <c r="I42" s="7">
        <v>143474.34437499999</v>
      </c>
      <c r="J42" s="6" t="s">
        <v>15</v>
      </c>
      <c r="K42" s="7">
        <v>0</v>
      </c>
      <c r="L42" s="6" t="s">
        <v>15</v>
      </c>
      <c r="M42" s="6"/>
      <c r="N42" s="6"/>
      <c r="P42" s="3">
        <f t="shared" si="3"/>
        <v>45317</v>
      </c>
      <c r="Q42" t="str">
        <f t="shared" si="4"/>
        <v/>
      </c>
      <c r="R42" t="str">
        <f t="shared" si="5"/>
        <v>Yes</v>
      </c>
      <c r="S42">
        <f t="shared" si="6"/>
        <v>61112</v>
      </c>
      <c r="T42" t="str">
        <f t="shared" si="7"/>
        <v>Liabilities 2</v>
      </c>
      <c r="U42" s="3">
        <f t="shared" si="8"/>
        <v>45317</v>
      </c>
      <c r="V42" t="str">
        <f>IF($R42="No","",IF(D42="","JD",INDEX(Lookup!$B:$B,MATCH(LEFT(D42,2),Lookup!$A:$A,0))))</f>
        <v>PI</v>
      </c>
      <c r="W42" t="str">
        <f t="shared" si="9"/>
        <v>xxxx xxx xxxxx</v>
      </c>
      <c r="X42" t="str">
        <f t="shared" si="10"/>
        <v>xxxx xxx xxx xxx</v>
      </c>
      <c r="Y42" t="str">
        <f t="shared" si="11"/>
        <v>PI xxx</v>
      </c>
      <c r="Z42" s="5">
        <f t="shared" si="12"/>
        <v>3.6727914999999998</v>
      </c>
    </row>
    <row r="43" spans="1:26" x14ac:dyDescent="0.25">
      <c r="A43" s="6" t="s">
        <v>16</v>
      </c>
      <c r="B43" s="6" t="s">
        <v>16</v>
      </c>
      <c r="C43" s="6" t="s">
        <v>54</v>
      </c>
      <c r="D43" s="6" t="s">
        <v>55</v>
      </c>
      <c r="E43" s="6">
        <v>11111</v>
      </c>
      <c r="F43" s="6" t="s">
        <v>56</v>
      </c>
      <c r="G43" s="6">
        <v>123456</v>
      </c>
      <c r="H43" s="6" t="s">
        <v>57</v>
      </c>
      <c r="I43" s="7">
        <v>3.6727914999999998</v>
      </c>
      <c r="J43" s="6" t="s">
        <v>15</v>
      </c>
      <c r="K43" s="7">
        <v>3.6727914999999998</v>
      </c>
      <c r="L43" s="6" t="s">
        <v>15</v>
      </c>
      <c r="M43" s="6"/>
      <c r="N43" s="6"/>
      <c r="P43" s="3">
        <f t="shared" si="3"/>
        <v>45317</v>
      </c>
      <c r="Q43" t="str">
        <f t="shared" si="4"/>
        <v/>
      </c>
      <c r="R43" t="str">
        <f t="shared" si="5"/>
        <v>Yes</v>
      </c>
      <c r="S43">
        <f t="shared" si="6"/>
        <v>61112</v>
      </c>
      <c r="T43" t="str">
        <f t="shared" si="7"/>
        <v>Liabilities 2</v>
      </c>
      <c r="U43" s="3">
        <f t="shared" si="8"/>
        <v>45317</v>
      </c>
      <c r="V43" t="str">
        <f>IF($R43="No","",IF(D43="","JD",INDEX(Lookup!$B:$B,MATCH(LEFT(D43,2),Lookup!$A:$A,0))))</f>
        <v>PI</v>
      </c>
      <c r="W43" t="str">
        <f t="shared" si="9"/>
        <v>xxxx xxx xxxxx</v>
      </c>
      <c r="X43" t="str">
        <f t="shared" si="10"/>
        <v>xxxx xxx xxx xxx</v>
      </c>
      <c r="Y43" t="str">
        <f t="shared" si="11"/>
        <v>PI xxx</v>
      </c>
      <c r="Z43" s="5">
        <f t="shared" si="12"/>
        <v>2916.0257704999999</v>
      </c>
    </row>
    <row r="44" spans="1:26" x14ac:dyDescent="0.25">
      <c r="A44" s="6" t="s">
        <v>16</v>
      </c>
      <c r="B44" s="6" t="s">
        <v>16</v>
      </c>
      <c r="C44" s="6" t="s">
        <v>54</v>
      </c>
      <c r="D44" s="6" t="s">
        <v>55</v>
      </c>
      <c r="E44" s="6">
        <v>11111</v>
      </c>
      <c r="F44" s="6" t="s">
        <v>56</v>
      </c>
      <c r="G44" s="6">
        <v>123456</v>
      </c>
      <c r="H44" s="6" t="s">
        <v>57</v>
      </c>
      <c r="I44" s="7">
        <v>2916.0257704999999</v>
      </c>
      <c r="J44" s="6" t="s">
        <v>15</v>
      </c>
      <c r="K44" s="7">
        <v>2919.698562</v>
      </c>
      <c r="L44" s="6" t="s">
        <v>15</v>
      </c>
      <c r="M44" s="6"/>
      <c r="N44" s="6"/>
      <c r="P44" s="3">
        <f t="shared" si="3"/>
        <v>45317</v>
      </c>
      <c r="Q44" t="str">
        <f t="shared" si="4"/>
        <v/>
      </c>
      <c r="R44" t="str">
        <f t="shared" si="5"/>
        <v>Yes</v>
      </c>
      <c r="S44">
        <f t="shared" si="6"/>
        <v>61112</v>
      </c>
      <c r="T44" t="str">
        <f t="shared" si="7"/>
        <v>Liabilities 2</v>
      </c>
      <c r="U44" s="3">
        <f t="shared" si="8"/>
        <v>45317</v>
      </c>
      <c r="V44" t="str">
        <f>IF($R44="No","",IF(D44="","JD",INDEX(Lookup!$B:$B,MATCH(LEFT(D44,2),Lookup!$A:$A,0))))</f>
        <v>PI</v>
      </c>
      <c r="W44" t="str">
        <f t="shared" si="9"/>
        <v>xxxx xxx xxxxx</v>
      </c>
      <c r="X44" t="str">
        <f t="shared" si="10"/>
        <v>xxxx xxx xxx xxx</v>
      </c>
      <c r="Y44" t="str">
        <f t="shared" si="11"/>
        <v>PI xxx</v>
      </c>
      <c r="Z44" s="5">
        <f t="shared" si="12"/>
        <v>164391.27125749999</v>
      </c>
    </row>
    <row r="45" spans="1:26" x14ac:dyDescent="0.25">
      <c r="A45" s="6" t="s">
        <v>16</v>
      </c>
      <c r="B45" s="6" t="s">
        <v>16</v>
      </c>
      <c r="C45" s="6" t="s">
        <v>54</v>
      </c>
      <c r="D45" s="6" t="s">
        <v>55</v>
      </c>
      <c r="E45" s="6">
        <v>11111</v>
      </c>
      <c r="F45" s="6" t="s">
        <v>56</v>
      </c>
      <c r="G45" s="6">
        <v>123456</v>
      </c>
      <c r="H45" s="6" t="s">
        <v>57</v>
      </c>
      <c r="I45" s="7">
        <v>164391.27125749999</v>
      </c>
      <c r="J45" s="6" t="s">
        <v>15</v>
      </c>
      <c r="K45" s="7">
        <v>167310.96981949999</v>
      </c>
      <c r="L45" s="6" t="s">
        <v>15</v>
      </c>
      <c r="M45" s="6"/>
      <c r="N45" s="6"/>
      <c r="P45" s="3">
        <f t="shared" si="3"/>
        <v>45317</v>
      </c>
      <c r="Q45" t="str">
        <f t="shared" si="4"/>
        <v/>
      </c>
      <c r="R45" t="str">
        <f t="shared" si="5"/>
        <v>Yes</v>
      </c>
      <c r="S45">
        <f t="shared" si="6"/>
        <v>61112</v>
      </c>
      <c r="T45" t="str">
        <f t="shared" si="7"/>
        <v>Liabilities 2</v>
      </c>
      <c r="U45" s="3">
        <f t="shared" si="8"/>
        <v>45317</v>
      </c>
      <c r="V45" t="str">
        <f>IF($R45="No","",IF(D45="","JD",INDEX(Lookup!$B:$B,MATCH(LEFT(D45,2),Lookup!$A:$A,0))))</f>
        <v>PI</v>
      </c>
      <c r="W45" t="str">
        <f t="shared" si="9"/>
        <v>xxxx xxx xxxxx</v>
      </c>
      <c r="X45" t="str">
        <f t="shared" si="10"/>
        <v>xxxx xxx xxx xxx</v>
      </c>
      <c r="Y45" t="str">
        <f t="shared" si="11"/>
        <v>PI xxx</v>
      </c>
      <c r="Z45" s="5">
        <f t="shared" si="12"/>
        <v>-164391.27125749999</v>
      </c>
    </row>
    <row r="46" spans="1:26" x14ac:dyDescent="0.25">
      <c r="A46" s="6" t="s">
        <v>16</v>
      </c>
      <c r="B46" s="6" t="s">
        <v>16</v>
      </c>
      <c r="C46" s="6" t="s">
        <v>54</v>
      </c>
      <c r="D46" s="6" t="s">
        <v>55</v>
      </c>
      <c r="E46" s="6">
        <v>11111</v>
      </c>
      <c r="F46" s="6" t="s">
        <v>56</v>
      </c>
      <c r="G46" s="6">
        <v>123456</v>
      </c>
      <c r="H46" s="6" t="s">
        <v>57</v>
      </c>
      <c r="I46" s="7">
        <v>-164391.27125749999</v>
      </c>
      <c r="J46" s="6" t="s">
        <v>15</v>
      </c>
      <c r="K46" s="7">
        <v>2919.698562</v>
      </c>
      <c r="L46" s="6" t="s">
        <v>15</v>
      </c>
      <c r="M46" s="6"/>
      <c r="N46" s="6"/>
      <c r="P46" s="3">
        <f t="shared" si="3"/>
        <v>45317</v>
      </c>
      <c r="Q46" t="str">
        <f t="shared" si="4"/>
        <v/>
      </c>
      <c r="R46" t="str">
        <f t="shared" si="5"/>
        <v>Yes</v>
      </c>
      <c r="S46">
        <f t="shared" si="6"/>
        <v>61112</v>
      </c>
      <c r="T46" t="str">
        <f t="shared" si="7"/>
        <v>Liabilities 2</v>
      </c>
      <c r="U46" s="3">
        <f t="shared" si="8"/>
        <v>45317</v>
      </c>
      <c r="V46" t="str">
        <f>IF($R46="No","",IF(D46="","JD",INDEX(Lookup!$B:$B,MATCH(LEFT(D46,2),Lookup!$A:$A,0))))</f>
        <v>PI</v>
      </c>
      <c r="W46" t="str">
        <f t="shared" si="9"/>
        <v>xxxx xxx xxxxx</v>
      </c>
      <c r="X46" t="str">
        <f t="shared" si="10"/>
        <v>xxxx xxx xxx xxx</v>
      </c>
      <c r="Y46" t="str">
        <f t="shared" si="11"/>
        <v>PI xxx</v>
      </c>
      <c r="Z46" s="5">
        <f t="shared" si="12"/>
        <v>-164391.27125749999</v>
      </c>
    </row>
    <row r="47" spans="1:26" x14ac:dyDescent="0.25">
      <c r="A47" s="6" t="s">
        <v>16</v>
      </c>
      <c r="B47" s="6" t="s">
        <v>16</v>
      </c>
      <c r="C47" s="6" t="s">
        <v>54</v>
      </c>
      <c r="D47" s="6" t="s">
        <v>55</v>
      </c>
      <c r="E47" s="6">
        <v>11111</v>
      </c>
      <c r="F47" s="6" t="s">
        <v>56</v>
      </c>
      <c r="G47" s="6">
        <v>123456</v>
      </c>
      <c r="H47" s="6" t="s">
        <v>57</v>
      </c>
      <c r="I47" s="7">
        <v>-164391.27125749999</v>
      </c>
      <c r="J47" s="6" t="s">
        <v>15</v>
      </c>
      <c r="K47" s="7">
        <v>-161471.57269549998</v>
      </c>
      <c r="L47" s="6" t="s">
        <v>15</v>
      </c>
      <c r="M47" s="6"/>
      <c r="N47" s="6"/>
      <c r="P47" s="3">
        <f t="shared" si="3"/>
        <v>45317</v>
      </c>
      <c r="Q47" t="str">
        <f t="shared" si="4"/>
        <v/>
      </c>
      <c r="R47" t="str">
        <f t="shared" si="5"/>
        <v>Yes</v>
      </c>
      <c r="S47">
        <f t="shared" si="6"/>
        <v>61112</v>
      </c>
      <c r="T47" t="str">
        <f t="shared" si="7"/>
        <v>Liabilities 2</v>
      </c>
      <c r="U47" s="3">
        <f t="shared" si="8"/>
        <v>45317</v>
      </c>
      <c r="V47" t="str">
        <f>IF($R47="No","",IF(D47="","JD",INDEX(Lookup!$B:$B,MATCH(LEFT(D47,2),Lookup!$A:$A,0))))</f>
        <v>PI</v>
      </c>
      <c r="W47" t="str">
        <f t="shared" si="9"/>
        <v>xxxx xxx xxxxx</v>
      </c>
      <c r="X47" t="str">
        <f t="shared" si="10"/>
        <v>xxxx xxx xxx xxx</v>
      </c>
      <c r="Y47" t="str">
        <f t="shared" si="11"/>
        <v>PI xxx</v>
      </c>
      <c r="Z47" s="5">
        <f t="shared" si="12"/>
        <v>164391.27125749999</v>
      </c>
    </row>
    <row r="48" spans="1:26" x14ac:dyDescent="0.25">
      <c r="A48" s="6" t="s">
        <v>16</v>
      </c>
      <c r="B48" s="6" t="s">
        <v>16</v>
      </c>
      <c r="C48" s="6" t="s">
        <v>54</v>
      </c>
      <c r="D48" s="6" t="s">
        <v>55</v>
      </c>
      <c r="E48" s="6">
        <v>11111</v>
      </c>
      <c r="F48" s="6" t="s">
        <v>56</v>
      </c>
      <c r="G48" s="6">
        <v>123456</v>
      </c>
      <c r="H48" s="6" t="s">
        <v>57</v>
      </c>
      <c r="I48" s="7">
        <v>164391.27125749999</v>
      </c>
      <c r="J48" s="6" t="s">
        <v>15</v>
      </c>
      <c r="K48" s="7">
        <v>2919.698562</v>
      </c>
      <c r="L48" s="6" t="s">
        <v>15</v>
      </c>
      <c r="M48" s="6"/>
      <c r="N48" s="6"/>
      <c r="P48" s="3">
        <f t="shared" si="3"/>
        <v>45317</v>
      </c>
      <c r="Q48" t="str">
        <f t="shared" si="4"/>
        <v/>
      </c>
      <c r="R48" t="str">
        <f t="shared" si="5"/>
        <v>Yes</v>
      </c>
      <c r="S48">
        <f t="shared" si="6"/>
        <v>61112</v>
      </c>
      <c r="T48" t="str">
        <f t="shared" si="7"/>
        <v>Liabilities 2</v>
      </c>
      <c r="U48" s="3">
        <f t="shared" si="8"/>
        <v>45317</v>
      </c>
      <c r="V48" t="str">
        <f>IF($R48="No","",IF(D48="","JD",INDEX(Lookup!$B:$B,MATCH(LEFT(D48,2),Lookup!$A:$A,0))))</f>
        <v>PI</v>
      </c>
      <c r="W48" t="str">
        <f t="shared" si="9"/>
        <v>xxxx xxx xxxxx</v>
      </c>
      <c r="X48" t="str">
        <f t="shared" si="10"/>
        <v>xxxx xxx xxx xxx</v>
      </c>
      <c r="Y48" t="str">
        <f t="shared" si="11"/>
        <v>PI xxx</v>
      </c>
      <c r="Z48" s="5">
        <f t="shared" si="12"/>
        <v>-164391.27125749999</v>
      </c>
    </row>
    <row r="49" spans="1:26" x14ac:dyDescent="0.25">
      <c r="A49" s="6" t="s">
        <v>16</v>
      </c>
      <c r="B49" s="6" t="s">
        <v>16</v>
      </c>
      <c r="C49" s="6" t="s">
        <v>54</v>
      </c>
      <c r="D49" s="6" t="s">
        <v>55</v>
      </c>
      <c r="E49" s="6">
        <v>11111</v>
      </c>
      <c r="F49" s="6" t="s">
        <v>56</v>
      </c>
      <c r="G49" s="6">
        <v>123456</v>
      </c>
      <c r="H49" s="6" t="s">
        <v>57</v>
      </c>
      <c r="I49" s="7">
        <v>-164391.27125749999</v>
      </c>
      <c r="J49" s="6" t="s">
        <v>15</v>
      </c>
      <c r="K49" s="7">
        <v>-161471.57269549998</v>
      </c>
      <c r="L49" s="6" t="s">
        <v>15</v>
      </c>
      <c r="M49" s="6"/>
      <c r="N49" s="6"/>
      <c r="P49" s="3">
        <f t="shared" si="3"/>
        <v>45317</v>
      </c>
      <c r="Q49" t="str">
        <f t="shared" si="4"/>
        <v/>
      </c>
      <c r="R49" t="str">
        <f t="shared" si="5"/>
        <v>Yes</v>
      </c>
      <c r="S49">
        <f t="shared" si="6"/>
        <v>61112</v>
      </c>
      <c r="T49" t="str">
        <f t="shared" si="7"/>
        <v>Liabilities 2</v>
      </c>
      <c r="U49" s="3">
        <f t="shared" si="8"/>
        <v>45317</v>
      </c>
      <c r="V49" t="str">
        <f>IF($R49="No","",IF(D49="","JD",INDEX(Lookup!$B:$B,MATCH(LEFT(D49,2),Lookup!$A:$A,0))))</f>
        <v>PI</v>
      </c>
      <c r="W49" t="str">
        <f t="shared" si="9"/>
        <v>xxxx xxx xxxxx</v>
      </c>
      <c r="X49" t="str">
        <f t="shared" si="10"/>
        <v>xxxx xxx xxx xxx</v>
      </c>
      <c r="Y49" t="str">
        <f t="shared" si="11"/>
        <v>PI xxx</v>
      </c>
      <c r="Z49" s="5">
        <f t="shared" si="12"/>
        <v>164391.27125749999</v>
      </c>
    </row>
    <row r="50" spans="1:26" x14ac:dyDescent="0.25">
      <c r="A50" s="6" t="s">
        <v>16</v>
      </c>
      <c r="B50" s="6" t="s">
        <v>16</v>
      </c>
      <c r="C50" s="6" t="s">
        <v>54</v>
      </c>
      <c r="D50" s="6" t="s">
        <v>55</v>
      </c>
      <c r="E50" s="6">
        <v>11111</v>
      </c>
      <c r="F50" s="6" t="s">
        <v>56</v>
      </c>
      <c r="G50" s="6">
        <v>123456</v>
      </c>
      <c r="H50" s="6" t="s">
        <v>57</v>
      </c>
      <c r="I50" s="7">
        <v>164391.27125749999</v>
      </c>
      <c r="J50" s="6" t="s">
        <v>15</v>
      </c>
      <c r="K50" s="7">
        <v>2919.698562</v>
      </c>
      <c r="L50" s="6" t="s">
        <v>15</v>
      </c>
      <c r="M50" s="6"/>
      <c r="N50" s="6"/>
      <c r="P50" s="3">
        <f t="shared" si="3"/>
        <v>45317</v>
      </c>
      <c r="Q50" t="str">
        <f t="shared" si="4"/>
        <v/>
      </c>
      <c r="R50" t="str">
        <f t="shared" si="5"/>
        <v>Yes</v>
      </c>
      <c r="S50">
        <f t="shared" si="6"/>
        <v>61112</v>
      </c>
      <c r="T50" t="str">
        <f t="shared" si="7"/>
        <v>Liabilities 2</v>
      </c>
      <c r="U50" s="3">
        <f t="shared" si="8"/>
        <v>45317</v>
      </c>
      <c r="V50" t="str">
        <f>IF($R50="No","",IF(D50="","JD",INDEX(Lookup!$B:$B,MATCH(LEFT(D50,2),Lookup!$A:$A,0))))</f>
        <v>PI</v>
      </c>
      <c r="W50" t="str">
        <f t="shared" si="9"/>
        <v>xxxx xxx xxxxx</v>
      </c>
      <c r="X50" t="str">
        <f t="shared" si="10"/>
        <v>xxxx xxx xxx xxx</v>
      </c>
      <c r="Y50" t="str">
        <f t="shared" si="11"/>
        <v>PI xxx</v>
      </c>
      <c r="Z50" s="5">
        <f t="shared" si="12"/>
        <v>164391.27125749999</v>
      </c>
    </row>
    <row r="51" spans="1:26" x14ac:dyDescent="0.25">
      <c r="A51" s="6" t="s">
        <v>16</v>
      </c>
      <c r="B51" s="6" t="s">
        <v>16</v>
      </c>
      <c r="C51" s="6" t="s">
        <v>54</v>
      </c>
      <c r="D51" s="6" t="s">
        <v>55</v>
      </c>
      <c r="E51" s="6">
        <v>11111</v>
      </c>
      <c r="F51" s="6" t="s">
        <v>56</v>
      </c>
      <c r="G51" s="6">
        <v>123456</v>
      </c>
      <c r="H51" s="6" t="s">
        <v>57</v>
      </c>
      <c r="I51" s="7">
        <v>164391.27125749999</v>
      </c>
      <c r="J51" s="6" t="s">
        <v>15</v>
      </c>
      <c r="K51" s="7">
        <v>167310.96981949999</v>
      </c>
      <c r="L51" s="6" t="s">
        <v>15</v>
      </c>
      <c r="M51" s="6"/>
      <c r="N51" s="6"/>
      <c r="P51" s="3">
        <f t="shared" si="3"/>
        <v>45317</v>
      </c>
      <c r="Q51" t="str">
        <f t="shared" si="4"/>
        <v/>
      </c>
      <c r="R51" t="str">
        <f t="shared" si="5"/>
        <v>Yes</v>
      </c>
      <c r="S51">
        <f t="shared" si="6"/>
        <v>61112</v>
      </c>
      <c r="T51" t="str">
        <f t="shared" si="7"/>
        <v>Liabilities 2</v>
      </c>
      <c r="U51" s="3">
        <f t="shared" si="8"/>
        <v>45317</v>
      </c>
      <c r="V51" t="str">
        <f>IF($R51="No","",IF(D51="","JD",INDEX(Lookup!$B:$B,MATCH(LEFT(D51,2),Lookup!$A:$A,0))))</f>
        <v>PI</v>
      </c>
      <c r="W51" t="str">
        <f t="shared" si="9"/>
        <v>xxxx xxx xxxxx</v>
      </c>
      <c r="X51" t="str">
        <f t="shared" si="10"/>
        <v>xxxx xxx xxx xxx</v>
      </c>
      <c r="Y51" t="str">
        <f t="shared" si="11"/>
        <v>PI xxx</v>
      </c>
      <c r="Z51" s="5">
        <f t="shared" si="12"/>
        <v>-164391.27125749999</v>
      </c>
    </row>
    <row r="52" spans="1:26" x14ac:dyDescent="0.25">
      <c r="A52" s="6" t="s">
        <v>16</v>
      </c>
      <c r="B52" s="6" t="s">
        <v>16</v>
      </c>
      <c r="C52" s="6" t="s">
        <v>54</v>
      </c>
      <c r="D52" s="6" t="s">
        <v>55</v>
      </c>
      <c r="E52" s="6">
        <v>11111</v>
      </c>
      <c r="F52" s="6" t="s">
        <v>56</v>
      </c>
      <c r="G52" s="6">
        <v>123456</v>
      </c>
      <c r="H52" s="6" t="s">
        <v>57</v>
      </c>
      <c r="I52" s="7">
        <v>-164391.27125749999</v>
      </c>
      <c r="J52" s="6" t="s">
        <v>15</v>
      </c>
      <c r="K52" s="7">
        <v>2919.698562</v>
      </c>
      <c r="L52" s="6" t="s">
        <v>15</v>
      </c>
      <c r="M52" s="6"/>
      <c r="N52" s="6"/>
      <c r="P52" s="3">
        <f t="shared" si="3"/>
        <v>45317</v>
      </c>
      <c r="Q52" t="str">
        <f t="shared" si="4"/>
        <v/>
      </c>
      <c r="R52" t="str">
        <f t="shared" si="5"/>
        <v>Yes</v>
      </c>
      <c r="S52">
        <f t="shared" si="6"/>
        <v>61112</v>
      </c>
      <c r="T52" t="str">
        <f t="shared" si="7"/>
        <v>Liabilities 2</v>
      </c>
      <c r="U52" s="3">
        <f t="shared" si="8"/>
        <v>45317</v>
      </c>
      <c r="V52" t="str">
        <f>IF($R52="No","",IF(D52="","JD",INDEX(Lookup!$B:$B,MATCH(LEFT(D52,2),Lookup!$A:$A,0))))</f>
        <v>PI</v>
      </c>
      <c r="W52" t="str">
        <f t="shared" si="9"/>
        <v>xxxx xxx xxxxx</v>
      </c>
      <c r="X52" t="str">
        <f t="shared" si="10"/>
        <v>xxxx xxx xxx xxx</v>
      </c>
      <c r="Y52" t="str">
        <f t="shared" si="11"/>
        <v>PI xxx</v>
      </c>
      <c r="Z52" s="5">
        <f t="shared" si="12"/>
        <v>164391.27125749999</v>
      </c>
    </row>
    <row r="53" spans="1:26" x14ac:dyDescent="0.25">
      <c r="A53" s="6" t="s">
        <v>16</v>
      </c>
      <c r="B53" s="6" t="s">
        <v>16</v>
      </c>
      <c r="C53" s="6" t="s">
        <v>54</v>
      </c>
      <c r="D53" s="6" t="s">
        <v>55</v>
      </c>
      <c r="E53" s="6">
        <v>11111</v>
      </c>
      <c r="F53" s="6" t="s">
        <v>56</v>
      </c>
      <c r="G53" s="6">
        <v>123456</v>
      </c>
      <c r="H53" s="6" t="s">
        <v>57</v>
      </c>
      <c r="I53" s="7">
        <v>164391.27125749999</v>
      </c>
      <c r="J53" s="6" t="s">
        <v>15</v>
      </c>
      <c r="K53" s="7">
        <v>167310.96981949999</v>
      </c>
      <c r="L53" s="6" t="s">
        <v>15</v>
      </c>
      <c r="M53" s="6"/>
      <c r="N53" s="6"/>
      <c r="P53" s="3">
        <f t="shared" si="3"/>
        <v>45317</v>
      </c>
      <c r="Q53" t="str">
        <f t="shared" si="4"/>
        <v/>
      </c>
      <c r="R53" t="str">
        <f t="shared" si="5"/>
        <v>Yes</v>
      </c>
      <c r="S53">
        <f t="shared" si="6"/>
        <v>61112</v>
      </c>
      <c r="T53" t="str">
        <f t="shared" si="7"/>
        <v>Liabilities 2</v>
      </c>
      <c r="U53" s="3">
        <f t="shared" si="8"/>
        <v>45317</v>
      </c>
      <c r="V53" t="str">
        <f>IF($R53="No","",IF(D53="","JD",INDEX(Lookup!$B:$B,MATCH(LEFT(D53,2),Lookup!$A:$A,0))))</f>
        <v>PI</v>
      </c>
      <c r="W53" t="str">
        <f t="shared" si="9"/>
        <v>xxxx xxx xxxxx</v>
      </c>
      <c r="X53" t="str">
        <f t="shared" si="10"/>
        <v>xxxx xxx xxx xxx</v>
      </c>
      <c r="Y53" t="str">
        <f t="shared" si="11"/>
        <v>PI xxx</v>
      </c>
      <c r="Z53" s="5">
        <f t="shared" si="12"/>
        <v>-164391.27125749999</v>
      </c>
    </row>
    <row r="54" spans="1:26" x14ac:dyDescent="0.25">
      <c r="A54" s="6" t="s">
        <v>16</v>
      </c>
      <c r="B54" s="6" t="s">
        <v>16</v>
      </c>
      <c r="C54" s="6" t="s">
        <v>54</v>
      </c>
      <c r="D54" s="6" t="s">
        <v>55</v>
      </c>
      <c r="E54" s="6">
        <v>11111</v>
      </c>
      <c r="F54" s="6" t="s">
        <v>56</v>
      </c>
      <c r="G54" s="6">
        <v>123456</v>
      </c>
      <c r="H54" s="6" t="s">
        <v>57</v>
      </c>
      <c r="I54" s="7">
        <v>-164391.27125749999</v>
      </c>
      <c r="J54" s="6" t="s">
        <v>15</v>
      </c>
      <c r="K54" s="7">
        <v>2919.698562</v>
      </c>
      <c r="L54" s="6" t="s">
        <v>15</v>
      </c>
      <c r="M54" s="6"/>
      <c r="N54" s="6"/>
      <c r="P54" s="3">
        <f t="shared" si="3"/>
        <v>45317</v>
      </c>
      <c r="Q54" t="str">
        <f t="shared" si="4"/>
        <v/>
      </c>
      <c r="R54" t="str">
        <f t="shared" si="5"/>
        <v>Yes</v>
      </c>
      <c r="S54">
        <f t="shared" si="6"/>
        <v>61112</v>
      </c>
      <c r="T54" t="str">
        <f t="shared" si="7"/>
        <v>Liabilities 2</v>
      </c>
      <c r="U54" s="3">
        <f t="shared" si="8"/>
        <v>45317</v>
      </c>
      <c r="V54" t="str">
        <f>IF($R54="No","",IF(D54="","JD",INDEX(Lookup!$B:$B,MATCH(LEFT(D54,2),Lookup!$A:$A,0))))</f>
        <v>PI</v>
      </c>
      <c r="W54" t="str">
        <f t="shared" si="9"/>
        <v>xxxx xxx xxxxx</v>
      </c>
      <c r="X54" t="str">
        <f t="shared" si="10"/>
        <v>xxxx xxx xxx xxx</v>
      </c>
      <c r="Y54" t="str">
        <f t="shared" si="11"/>
        <v>PI xxx</v>
      </c>
      <c r="Z54" s="5">
        <f t="shared" si="12"/>
        <v>-164391.27125749999</v>
      </c>
    </row>
    <row r="55" spans="1:26" x14ac:dyDescent="0.25">
      <c r="A55" s="6" t="s">
        <v>16</v>
      </c>
      <c r="B55" s="6" t="s">
        <v>16</v>
      </c>
      <c r="C55" s="6" t="s">
        <v>54</v>
      </c>
      <c r="D55" s="6" t="s">
        <v>55</v>
      </c>
      <c r="E55" s="6">
        <v>11111</v>
      </c>
      <c r="F55" s="6" t="s">
        <v>56</v>
      </c>
      <c r="G55" s="6">
        <v>123456</v>
      </c>
      <c r="H55" s="6" t="s">
        <v>57</v>
      </c>
      <c r="I55" s="7">
        <v>-164391.27125749999</v>
      </c>
      <c r="J55" s="6" t="s">
        <v>15</v>
      </c>
      <c r="K55" s="7">
        <v>-161471.57269549998</v>
      </c>
      <c r="L55" s="6" t="s">
        <v>15</v>
      </c>
      <c r="M55" s="6"/>
      <c r="N55" s="6"/>
      <c r="P55" s="3">
        <f t="shared" si="3"/>
        <v>45317</v>
      </c>
      <c r="Q55" t="str">
        <f t="shared" si="4"/>
        <v/>
      </c>
      <c r="R55" t="str">
        <f t="shared" si="5"/>
        <v>Yes</v>
      </c>
      <c r="S55">
        <f t="shared" si="6"/>
        <v>61112</v>
      </c>
      <c r="T55" t="str">
        <f t="shared" si="7"/>
        <v>Liabilities 2</v>
      </c>
      <c r="U55" s="3">
        <f t="shared" si="8"/>
        <v>45317</v>
      </c>
      <c r="V55" t="str">
        <f>IF($R55="No","",IF(D55="","JD",INDEX(Lookup!$B:$B,MATCH(LEFT(D55,2),Lookup!$A:$A,0))))</f>
        <v>PI</v>
      </c>
      <c r="W55" t="str">
        <f t="shared" si="9"/>
        <v>xxxx xxx xxxxx</v>
      </c>
      <c r="X55" t="str">
        <f t="shared" si="10"/>
        <v>xxxx xxx xxx xxx</v>
      </c>
      <c r="Y55" t="str">
        <f t="shared" si="11"/>
        <v>PI xxx</v>
      </c>
      <c r="Z55" s="5">
        <f t="shared" si="12"/>
        <v>164391.27125749999</v>
      </c>
    </row>
    <row r="56" spans="1:26" x14ac:dyDescent="0.25">
      <c r="A56" s="6" t="s">
        <v>16</v>
      </c>
      <c r="B56" s="6" t="s">
        <v>16</v>
      </c>
      <c r="C56" s="6" t="s">
        <v>54</v>
      </c>
      <c r="D56" s="6" t="s">
        <v>55</v>
      </c>
      <c r="E56" s="6">
        <v>11111</v>
      </c>
      <c r="F56" s="6" t="s">
        <v>56</v>
      </c>
      <c r="G56" s="6">
        <v>123456</v>
      </c>
      <c r="H56" s="6" t="s">
        <v>57</v>
      </c>
      <c r="I56" s="7">
        <v>164391.27125749999</v>
      </c>
      <c r="J56" s="6" t="s">
        <v>15</v>
      </c>
      <c r="K56" s="7">
        <v>2919.698562</v>
      </c>
      <c r="L56" s="6" t="s">
        <v>15</v>
      </c>
      <c r="M56" s="6"/>
      <c r="N56" s="6"/>
      <c r="P56" s="3">
        <f t="shared" si="3"/>
        <v>45317</v>
      </c>
      <c r="Q56" t="str">
        <f t="shared" si="4"/>
        <v/>
      </c>
      <c r="R56" t="str">
        <f t="shared" si="5"/>
        <v>Yes</v>
      </c>
      <c r="S56">
        <f t="shared" si="6"/>
        <v>61112</v>
      </c>
      <c r="T56" t="str">
        <f t="shared" si="7"/>
        <v>Liabilities 2</v>
      </c>
      <c r="U56" s="3">
        <f t="shared" si="8"/>
        <v>45317</v>
      </c>
      <c r="V56" t="str">
        <f>IF($R56="No","",IF(D56="","JD",INDEX(Lookup!$B:$B,MATCH(LEFT(D56,2),Lookup!$A:$A,0))))</f>
        <v>PI</v>
      </c>
      <c r="W56" t="str">
        <f t="shared" si="9"/>
        <v>xxxx xxx xxxxx</v>
      </c>
      <c r="X56" t="str">
        <f t="shared" si="10"/>
        <v>xxxx xxx xxx xxx</v>
      </c>
      <c r="Y56" t="str">
        <f t="shared" si="11"/>
        <v>PI xxx</v>
      </c>
      <c r="Z56" s="5">
        <f t="shared" si="12"/>
        <v>-2919.698562</v>
      </c>
    </row>
    <row r="57" spans="1:26" x14ac:dyDescent="0.25">
      <c r="A57" s="6" t="s">
        <v>16</v>
      </c>
      <c r="B57" s="6" t="s">
        <v>16</v>
      </c>
      <c r="C57" s="6" t="s">
        <v>54</v>
      </c>
      <c r="D57" s="6" t="s">
        <v>55</v>
      </c>
      <c r="E57" s="6">
        <v>11111</v>
      </c>
      <c r="F57" s="6" t="s">
        <v>56</v>
      </c>
      <c r="G57" s="6">
        <v>123456</v>
      </c>
      <c r="H57" s="6" t="s">
        <v>57</v>
      </c>
      <c r="I57" s="7">
        <v>-2919.698562</v>
      </c>
      <c r="J57" s="6" t="s">
        <v>15</v>
      </c>
      <c r="K57" s="7">
        <v>0</v>
      </c>
      <c r="L57" s="6" t="s">
        <v>15</v>
      </c>
      <c r="M57" s="6"/>
      <c r="N57" s="6"/>
      <c r="P57" s="3">
        <f t="shared" si="3"/>
        <v>45317</v>
      </c>
      <c r="Q57" t="str">
        <f t="shared" si="4"/>
        <v/>
      </c>
      <c r="R57" t="str">
        <f t="shared" si="5"/>
        <v>Yes</v>
      </c>
      <c r="S57">
        <f t="shared" si="6"/>
        <v>61112</v>
      </c>
      <c r="T57" t="str">
        <f t="shared" si="7"/>
        <v>Liabilities 2</v>
      </c>
      <c r="U57" s="3">
        <f t="shared" si="8"/>
        <v>45317</v>
      </c>
      <c r="V57" t="str">
        <f>IF($R57="No","",IF(D57="","JD",INDEX(Lookup!$B:$B,MATCH(LEFT(D57,2),Lookup!$A:$A,0))))</f>
        <v>PI</v>
      </c>
      <c r="W57" t="str">
        <f t="shared" si="9"/>
        <v>xxxx xxx xxxxx</v>
      </c>
      <c r="X57" t="str">
        <f t="shared" si="10"/>
        <v>xxxx xxx xxx xxx</v>
      </c>
      <c r="Y57" t="str">
        <f t="shared" si="11"/>
        <v>PI xxx</v>
      </c>
      <c r="Z57" s="5">
        <f t="shared" si="12"/>
        <v>589.64423399999998</v>
      </c>
    </row>
    <row r="58" spans="1:26" x14ac:dyDescent="0.25">
      <c r="A58" s="6" t="s">
        <v>16</v>
      </c>
      <c r="B58" s="6" t="s">
        <v>16</v>
      </c>
      <c r="C58" s="6" t="s">
        <v>54</v>
      </c>
      <c r="D58" s="6" t="s">
        <v>55</v>
      </c>
      <c r="E58" s="6">
        <v>11111</v>
      </c>
      <c r="F58" s="6" t="s">
        <v>56</v>
      </c>
      <c r="G58" s="6">
        <v>123456</v>
      </c>
      <c r="H58" s="6" t="s">
        <v>57</v>
      </c>
      <c r="I58" s="7">
        <v>589.64423399999998</v>
      </c>
      <c r="J58" s="6" t="s">
        <v>15</v>
      </c>
      <c r="K58" s="7">
        <v>589.64423399999998</v>
      </c>
      <c r="L58" s="6" t="s">
        <v>15</v>
      </c>
      <c r="M58" s="6"/>
      <c r="N58" s="6"/>
      <c r="P58" s="3">
        <f t="shared" si="3"/>
        <v>45317</v>
      </c>
      <c r="Q58" t="str">
        <f t="shared" si="4"/>
        <v/>
      </c>
      <c r="R58" t="str">
        <f t="shared" si="5"/>
        <v>Yes</v>
      </c>
      <c r="S58">
        <f t="shared" si="6"/>
        <v>61112</v>
      </c>
      <c r="T58" t="str">
        <f t="shared" si="7"/>
        <v>Liabilities 2</v>
      </c>
      <c r="U58" s="3">
        <f t="shared" si="8"/>
        <v>45317</v>
      </c>
      <c r="V58" t="str">
        <f>IF($R58="No","",IF(D58="","JD",INDEX(Lookup!$B:$B,MATCH(LEFT(D58,2),Lookup!$A:$A,0))))</f>
        <v>PI</v>
      </c>
      <c r="W58" t="str">
        <f t="shared" si="9"/>
        <v>xxxx xxx xxxxx</v>
      </c>
      <c r="X58" t="str">
        <f t="shared" si="10"/>
        <v>xxxx xxx xxx xxx</v>
      </c>
      <c r="Y58" t="str">
        <f t="shared" si="11"/>
        <v>PI xxx</v>
      </c>
      <c r="Z58" s="5">
        <f t="shared" si="12"/>
        <v>-882.01993049999999</v>
      </c>
    </row>
    <row r="59" spans="1:26" x14ac:dyDescent="0.25">
      <c r="A59" s="6" t="s">
        <v>16</v>
      </c>
      <c r="B59" s="6" t="s">
        <v>16</v>
      </c>
      <c r="C59" s="6" t="s">
        <v>54</v>
      </c>
      <c r="D59" s="6" t="s">
        <v>55</v>
      </c>
      <c r="E59" s="6">
        <v>11111</v>
      </c>
      <c r="F59" s="6" t="s">
        <v>56</v>
      </c>
      <c r="G59" s="6">
        <v>123456</v>
      </c>
      <c r="H59" s="6" t="s">
        <v>57</v>
      </c>
      <c r="I59" s="7">
        <v>-882.01993049999999</v>
      </c>
      <c r="J59" s="6" t="s">
        <v>15</v>
      </c>
      <c r="K59" s="7">
        <v>-292.3756965</v>
      </c>
      <c r="L59" s="6" t="s">
        <v>15</v>
      </c>
      <c r="M59" s="6"/>
      <c r="N59" s="6"/>
      <c r="P59" s="3">
        <f t="shared" si="3"/>
        <v>45317</v>
      </c>
      <c r="Q59" t="str">
        <f t="shared" si="4"/>
        <v/>
      </c>
      <c r="R59" t="str">
        <f t="shared" si="5"/>
        <v>Yes</v>
      </c>
      <c r="S59">
        <f t="shared" si="6"/>
        <v>61112</v>
      </c>
      <c r="T59" t="str">
        <f t="shared" si="7"/>
        <v>Liabilities 2</v>
      </c>
      <c r="U59" s="3">
        <f t="shared" si="8"/>
        <v>45317</v>
      </c>
      <c r="V59" t="str">
        <f>IF($R59="No","",IF(D59="","JD",INDEX(Lookup!$B:$B,MATCH(LEFT(D59,2),Lookup!$A:$A,0))))</f>
        <v>PI</v>
      </c>
      <c r="W59" t="str">
        <f t="shared" si="9"/>
        <v>xxxx xxx xxxxx</v>
      </c>
      <c r="X59" t="str">
        <f t="shared" si="10"/>
        <v>xxxx xxx xxx xxx</v>
      </c>
      <c r="Y59" t="str">
        <f t="shared" si="11"/>
        <v>PI xxx</v>
      </c>
      <c r="Z59" s="5">
        <f t="shared" si="12"/>
        <v>152495.757025</v>
      </c>
    </row>
    <row r="60" spans="1:26" x14ac:dyDescent="0.25">
      <c r="A60" s="6" t="s">
        <v>16</v>
      </c>
      <c r="B60" s="6" t="s">
        <v>16</v>
      </c>
      <c r="C60" s="6" t="s">
        <v>54</v>
      </c>
      <c r="D60" s="6" t="s">
        <v>55</v>
      </c>
      <c r="E60" s="6">
        <v>11111</v>
      </c>
      <c r="F60" s="6" t="s">
        <v>56</v>
      </c>
      <c r="G60" s="6">
        <v>123456</v>
      </c>
      <c r="H60" s="6" t="s">
        <v>57</v>
      </c>
      <c r="I60" s="7">
        <v>152495.757025</v>
      </c>
      <c r="J60" s="6" t="s">
        <v>15</v>
      </c>
      <c r="K60" s="7">
        <v>152203.38132849999</v>
      </c>
      <c r="L60" s="6" t="s">
        <v>15</v>
      </c>
      <c r="M60" s="6"/>
      <c r="N60" s="6"/>
      <c r="P60" s="3">
        <f t="shared" si="3"/>
        <v>45317</v>
      </c>
      <c r="Q60" t="str">
        <f t="shared" si="4"/>
        <v/>
      </c>
      <c r="R60" t="str">
        <f t="shared" si="5"/>
        <v>Yes</v>
      </c>
      <c r="S60">
        <f t="shared" si="6"/>
        <v>61112</v>
      </c>
      <c r="T60" t="str">
        <f t="shared" si="7"/>
        <v>Liabilities 2</v>
      </c>
      <c r="U60" s="3">
        <f t="shared" si="8"/>
        <v>45317</v>
      </c>
      <c r="V60" t="str">
        <f>IF($R60="No","",IF(D60="","JD",INDEX(Lookup!$B:$B,MATCH(LEFT(D60,2),Lookup!$A:$A,0))))</f>
        <v>PI</v>
      </c>
      <c r="W60" t="str">
        <f t="shared" si="9"/>
        <v>xxxx xxx xxxxx</v>
      </c>
      <c r="X60" t="str">
        <f t="shared" si="10"/>
        <v>xxxx xxx xxx xxx</v>
      </c>
      <c r="Y60" t="str">
        <f t="shared" si="11"/>
        <v>PI xxx</v>
      </c>
      <c r="Z60" s="5">
        <f t="shared" si="12"/>
        <v>-152495.757025</v>
      </c>
    </row>
    <row r="61" spans="1:26" x14ac:dyDescent="0.25">
      <c r="A61" s="6" t="s">
        <v>16</v>
      </c>
      <c r="B61" s="6" t="s">
        <v>16</v>
      </c>
      <c r="C61" s="6" t="s">
        <v>54</v>
      </c>
      <c r="D61" s="6" t="s">
        <v>55</v>
      </c>
      <c r="E61" s="6">
        <v>11111</v>
      </c>
      <c r="F61" s="6" t="s">
        <v>56</v>
      </c>
      <c r="G61" s="6">
        <v>123456</v>
      </c>
      <c r="H61" s="6" t="s">
        <v>57</v>
      </c>
      <c r="I61" s="7">
        <v>-152495.757025</v>
      </c>
      <c r="J61" s="6" t="s">
        <v>15</v>
      </c>
      <c r="K61" s="7">
        <v>-292.3756965</v>
      </c>
      <c r="L61" s="6" t="s">
        <v>15</v>
      </c>
      <c r="M61" s="6"/>
      <c r="N61" s="6"/>
      <c r="P61" s="3">
        <f t="shared" si="3"/>
        <v>45317</v>
      </c>
      <c r="Q61" t="str">
        <f t="shared" si="4"/>
        <v/>
      </c>
      <c r="R61" t="str">
        <f t="shared" si="5"/>
        <v>Yes</v>
      </c>
      <c r="S61">
        <f t="shared" si="6"/>
        <v>61112</v>
      </c>
      <c r="T61" t="str">
        <f t="shared" si="7"/>
        <v>Liabilities 2</v>
      </c>
      <c r="U61" s="3">
        <f t="shared" si="8"/>
        <v>45317</v>
      </c>
      <c r="V61" t="str">
        <f>IF($R61="No","",IF(D61="","JD",INDEX(Lookup!$B:$B,MATCH(LEFT(D61,2),Lookup!$A:$A,0))))</f>
        <v>PI</v>
      </c>
      <c r="W61" t="str">
        <f t="shared" si="9"/>
        <v>xxxx xxx xxxxx</v>
      </c>
      <c r="X61" t="str">
        <f t="shared" si="10"/>
        <v>xxxx xxx xxx xxx</v>
      </c>
      <c r="Y61" t="str">
        <f t="shared" si="11"/>
        <v>PI xxx</v>
      </c>
      <c r="Z61" s="5">
        <f t="shared" si="12"/>
        <v>-152495.757025</v>
      </c>
    </row>
    <row r="62" spans="1:26" x14ac:dyDescent="0.25">
      <c r="A62" s="6" t="s">
        <v>16</v>
      </c>
      <c r="B62" s="6" t="s">
        <v>16</v>
      </c>
      <c r="C62" s="6" t="s">
        <v>54</v>
      </c>
      <c r="D62" s="6" t="s">
        <v>55</v>
      </c>
      <c r="E62" s="6">
        <v>11111</v>
      </c>
      <c r="F62" s="6" t="s">
        <v>56</v>
      </c>
      <c r="G62" s="6">
        <v>123456</v>
      </c>
      <c r="H62" s="6" t="s">
        <v>57</v>
      </c>
      <c r="I62" s="7">
        <v>-152495.757025</v>
      </c>
      <c r="J62" s="6" t="s">
        <v>15</v>
      </c>
      <c r="K62" s="7">
        <v>-152788.13272150001</v>
      </c>
      <c r="L62" s="6" t="s">
        <v>15</v>
      </c>
      <c r="M62" s="6"/>
      <c r="N62" s="6"/>
      <c r="P62" s="3">
        <f t="shared" si="3"/>
        <v>45317</v>
      </c>
      <c r="Q62" t="str">
        <f t="shared" si="4"/>
        <v/>
      </c>
      <c r="R62" t="str">
        <f t="shared" si="5"/>
        <v>Yes</v>
      </c>
      <c r="S62">
        <f t="shared" si="6"/>
        <v>61112</v>
      </c>
      <c r="T62" t="str">
        <f t="shared" si="7"/>
        <v>Liabilities 2</v>
      </c>
      <c r="U62" s="3">
        <f t="shared" si="8"/>
        <v>45317</v>
      </c>
      <c r="V62" t="str">
        <f>IF($R62="No","",IF(D62="","JD",INDEX(Lookup!$B:$B,MATCH(LEFT(D62,2),Lookup!$A:$A,0))))</f>
        <v>PI</v>
      </c>
      <c r="W62" t="str">
        <f t="shared" si="9"/>
        <v>xxxx xxx xxxxx</v>
      </c>
      <c r="X62" t="str">
        <f t="shared" si="10"/>
        <v>xxxx xxx xxx xxx</v>
      </c>
      <c r="Y62" t="str">
        <f t="shared" si="11"/>
        <v>PI xxx</v>
      </c>
      <c r="Z62" s="5">
        <f t="shared" si="12"/>
        <v>152495.757025</v>
      </c>
    </row>
    <row r="63" spans="1:26" x14ac:dyDescent="0.25">
      <c r="A63" s="6" t="s">
        <v>16</v>
      </c>
      <c r="B63" s="6" t="s">
        <v>16</v>
      </c>
      <c r="C63" s="6" t="s">
        <v>54</v>
      </c>
      <c r="D63" s="6" t="s">
        <v>55</v>
      </c>
      <c r="E63" s="6">
        <v>11111</v>
      </c>
      <c r="F63" s="6" t="s">
        <v>56</v>
      </c>
      <c r="G63" s="6">
        <v>123456</v>
      </c>
      <c r="H63" s="6" t="s">
        <v>57</v>
      </c>
      <c r="I63" s="7">
        <v>152495.757025</v>
      </c>
      <c r="J63" s="6" t="s">
        <v>15</v>
      </c>
      <c r="K63" s="7">
        <v>-292.3756965</v>
      </c>
      <c r="L63" s="6" t="s">
        <v>15</v>
      </c>
      <c r="M63" s="6"/>
      <c r="N63" s="6"/>
      <c r="P63" s="3">
        <f t="shared" si="3"/>
        <v>45317</v>
      </c>
      <c r="Q63" t="str">
        <f t="shared" si="4"/>
        <v/>
      </c>
      <c r="R63" t="str">
        <f t="shared" si="5"/>
        <v>Yes</v>
      </c>
      <c r="S63">
        <f t="shared" si="6"/>
        <v>61112</v>
      </c>
      <c r="T63" t="str">
        <f t="shared" si="7"/>
        <v>Liabilities 2</v>
      </c>
      <c r="U63" s="3">
        <f t="shared" si="8"/>
        <v>45317</v>
      </c>
      <c r="V63" t="str">
        <f>IF($R63="No","",IF(D63="","JD",INDEX(Lookup!$B:$B,MATCH(LEFT(D63,2),Lookup!$A:$A,0))))</f>
        <v>PI</v>
      </c>
      <c r="W63" t="str">
        <f t="shared" si="9"/>
        <v>xxxx xxx xxxxx</v>
      </c>
      <c r="X63" t="str">
        <f t="shared" si="10"/>
        <v>xxxx xxx xxx xxx</v>
      </c>
      <c r="Y63" t="str">
        <f t="shared" si="11"/>
        <v>PI xxx</v>
      </c>
      <c r="Z63" s="5">
        <f t="shared" si="12"/>
        <v>292.3756965</v>
      </c>
    </row>
    <row r="64" spans="1:26" x14ac:dyDescent="0.25">
      <c r="A64" s="6" t="s">
        <v>16</v>
      </c>
      <c r="B64" s="6" t="s">
        <v>16</v>
      </c>
      <c r="C64" s="6" t="s">
        <v>54</v>
      </c>
      <c r="D64" s="6" t="s">
        <v>55</v>
      </c>
      <c r="E64" s="6">
        <v>11111</v>
      </c>
      <c r="F64" s="6" t="s">
        <v>56</v>
      </c>
      <c r="G64" s="6">
        <v>123456</v>
      </c>
      <c r="H64" s="6" t="s">
        <v>57</v>
      </c>
      <c r="I64" s="7">
        <v>292.3756965</v>
      </c>
      <c r="J64" s="6" t="s">
        <v>15</v>
      </c>
      <c r="K64" s="7">
        <v>0</v>
      </c>
      <c r="L64" s="6" t="s">
        <v>15</v>
      </c>
      <c r="M64" s="6"/>
      <c r="N64" s="6"/>
      <c r="P64" s="3">
        <f t="shared" si="3"/>
        <v>45317</v>
      </c>
      <c r="Q64" t="str">
        <f t="shared" si="4"/>
        <v/>
      </c>
      <c r="R64" t="str">
        <f t="shared" si="5"/>
        <v>Yes</v>
      </c>
      <c r="S64">
        <f t="shared" si="6"/>
        <v>61112</v>
      </c>
      <c r="T64" t="str">
        <f t="shared" si="7"/>
        <v>Liabilities 2</v>
      </c>
      <c r="U64" s="3">
        <f t="shared" si="8"/>
        <v>45317</v>
      </c>
      <c r="V64" t="str">
        <f>IF($R64="No","",IF(D64="","JD",INDEX(Lookup!$B:$B,MATCH(LEFT(D64,2),Lookup!$A:$A,0))))</f>
        <v>PI</v>
      </c>
      <c r="W64" t="str">
        <f t="shared" si="9"/>
        <v>xxxx xxx xxxxx</v>
      </c>
      <c r="X64" t="str">
        <f t="shared" si="10"/>
        <v>xxxx xxx xxx xxx</v>
      </c>
      <c r="Y64" t="str">
        <f t="shared" si="11"/>
        <v>PI xxx</v>
      </c>
      <c r="Z64" s="5">
        <f t="shared" si="12"/>
        <v>1.5550889999999999</v>
      </c>
    </row>
    <row r="65" spans="1:26" x14ac:dyDescent="0.25">
      <c r="A65" s="6" t="s">
        <v>16</v>
      </c>
      <c r="B65" s="6" t="s">
        <v>16</v>
      </c>
      <c r="C65" s="6" t="s">
        <v>54</v>
      </c>
      <c r="D65" s="6" t="s">
        <v>55</v>
      </c>
      <c r="E65" s="6">
        <v>11111</v>
      </c>
      <c r="F65" s="6" t="s">
        <v>56</v>
      </c>
      <c r="G65" s="6">
        <v>123456</v>
      </c>
      <c r="H65" s="6" t="s">
        <v>57</v>
      </c>
      <c r="I65" s="7">
        <v>1.5550889999999999</v>
      </c>
      <c r="J65" s="6" t="s">
        <v>15</v>
      </c>
      <c r="K65" s="7">
        <v>1.5550889999999999</v>
      </c>
      <c r="L65" s="6" t="s">
        <v>15</v>
      </c>
      <c r="M65" s="6"/>
      <c r="N65" s="6"/>
      <c r="P65" s="3">
        <f t="shared" si="3"/>
        <v>45317</v>
      </c>
      <c r="Q65" t="str">
        <f t="shared" si="4"/>
        <v/>
      </c>
      <c r="R65" t="str">
        <f t="shared" si="5"/>
        <v>Yes</v>
      </c>
      <c r="S65">
        <f t="shared" si="6"/>
        <v>61112</v>
      </c>
      <c r="T65" t="str">
        <f t="shared" si="7"/>
        <v>Liabilities 2</v>
      </c>
      <c r="U65" s="3">
        <f t="shared" si="8"/>
        <v>45317</v>
      </c>
      <c r="V65" t="str">
        <f>IF($R65="No","",IF(D65="","JD",INDEX(Lookup!$B:$B,MATCH(LEFT(D65,2),Lookup!$A:$A,0))))</f>
        <v>PI</v>
      </c>
      <c r="W65" t="str">
        <f t="shared" si="9"/>
        <v>xxxx xxx xxxxx</v>
      </c>
      <c r="X65" t="str">
        <f t="shared" si="10"/>
        <v>xxxx xxx xxx xxx</v>
      </c>
      <c r="Y65" t="str">
        <f t="shared" si="11"/>
        <v>PI xxx</v>
      </c>
      <c r="Z65" s="5">
        <f t="shared" si="12"/>
        <v>176.20549099999999</v>
      </c>
    </row>
    <row r="66" spans="1:26" x14ac:dyDescent="0.25">
      <c r="A66" s="6" t="s">
        <v>16</v>
      </c>
      <c r="B66" s="6" t="s">
        <v>16</v>
      </c>
      <c r="C66" s="6" t="s">
        <v>54</v>
      </c>
      <c r="D66" s="6" t="s">
        <v>55</v>
      </c>
      <c r="E66" s="6">
        <v>11111</v>
      </c>
      <c r="F66" s="6" t="s">
        <v>56</v>
      </c>
      <c r="G66" s="6">
        <v>123456</v>
      </c>
      <c r="H66" s="6" t="s">
        <v>57</v>
      </c>
      <c r="I66" s="7">
        <v>176.20549099999999</v>
      </c>
      <c r="J66" s="6" t="s">
        <v>15</v>
      </c>
      <c r="K66" s="7">
        <v>177.76057999999998</v>
      </c>
      <c r="L66" s="6" t="s">
        <v>15</v>
      </c>
      <c r="M66" s="6"/>
      <c r="N66" s="6"/>
      <c r="P66" s="3">
        <f t="shared" si="3"/>
        <v>45317</v>
      </c>
      <c r="Q66" t="str">
        <f t="shared" si="4"/>
        <v/>
      </c>
      <c r="R66" t="str">
        <f t="shared" si="5"/>
        <v>Yes</v>
      </c>
      <c r="S66">
        <f t="shared" si="6"/>
        <v>61112</v>
      </c>
      <c r="T66" t="str">
        <f t="shared" si="7"/>
        <v>Liabilities 2</v>
      </c>
      <c r="U66" s="3">
        <f t="shared" si="8"/>
        <v>45317</v>
      </c>
      <c r="V66" t="str">
        <f>IF($R66="No","",IF(D66="","JD",INDEX(Lookup!$B:$B,MATCH(LEFT(D66,2),Lookup!$A:$A,0))))</f>
        <v>PI</v>
      </c>
      <c r="W66" t="str">
        <f t="shared" si="9"/>
        <v>xxxx xxx xxxxx</v>
      </c>
      <c r="X66" t="str">
        <f t="shared" si="10"/>
        <v>xxxx xxx xxx xxx</v>
      </c>
      <c r="Y66" t="str">
        <f t="shared" si="11"/>
        <v>PI xxx</v>
      </c>
      <c r="Z66" s="5">
        <f t="shared" si="12"/>
        <v>293414.82467</v>
      </c>
    </row>
    <row r="67" spans="1:26" x14ac:dyDescent="0.25">
      <c r="A67" s="6" t="s">
        <v>16</v>
      </c>
      <c r="B67" s="6" t="s">
        <v>16</v>
      </c>
      <c r="C67" s="6" t="s">
        <v>54</v>
      </c>
      <c r="D67" s="6" t="s">
        <v>55</v>
      </c>
      <c r="E67" s="6">
        <v>11111</v>
      </c>
      <c r="F67" s="6" t="s">
        <v>56</v>
      </c>
      <c r="G67" s="6">
        <v>123456</v>
      </c>
      <c r="H67" s="6" t="s">
        <v>57</v>
      </c>
      <c r="I67" s="7">
        <v>293414.82467</v>
      </c>
      <c r="J67" s="6" t="s">
        <v>15</v>
      </c>
      <c r="K67" s="7">
        <v>293592.58525</v>
      </c>
      <c r="L67" s="6" t="s">
        <v>15</v>
      </c>
      <c r="M67" s="6"/>
      <c r="N67" s="6"/>
      <c r="P67" s="3">
        <f t="shared" si="3"/>
        <v>45317</v>
      </c>
      <c r="Q67" t="str">
        <f t="shared" si="4"/>
        <v/>
      </c>
      <c r="R67" t="str">
        <f t="shared" si="5"/>
        <v>Yes</v>
      </c>
      <c r="S67">
        <f t="shared" si="6"/>
        <v>61112</v>
      </c>
      <c r="T67" t="str">
        <f t="shared" si="7"/>
        <v>Liabilities 2</v>
      </c>
      <c r="U67" s="3">
        <f t="shared" si="8"/>
        <v>45317</v>
      </c>
      <c r="V67" t="str">
        <f>IF($R67="No","",IF(D67="","JD",INDEX(Lookup!$B:$B,MATCH(LEFT(D67,2),Lookup!$A:$A,0))))</f>
        <v>PI</v>
      </c>
      <c r="W67" t="str">
        <f t="shared" si="9"/>
        <v>xxxx xxx xxxxx</v>
      </c>
      <c r="X67" t="str">
        <f t="shared" si="10"/>
        <v>xxxx xxx xxx xxx</v>
      </c>
      <c r="Y67" t="str">
        <f t="shared" si="11"/>
        <v>PI xxx</v>
      </c>
      <c r="Z67" s="5">
        <f t="shared" si="12"/>
        <v>-293414.82467</v>
      </c>
    </row>
    <row r="68" spans="1:26" x14ac:dyDescent="0.25">
      <c r="A68" s="6" t="s">
        <v>16</v>
      </c>
      <c r="B68" s="6" t="s">
        <v>16</v>
      </c>
      <c r="C68" s="6" t="s">
        <v>54</v>
      </c>
      <c r="D68" s="6" t="s">
        <v>55</v>
      </c>
      <c r="E68" s="6">
        <v>11111</v>
      </c>
      <c r="F68" s="6" t="s">
        <v>56</v>
      </c>
      <c r="G68" s="6">
        <v>123456</v>
      </c>
      <c r="H68" s="6" t="s">
        <v>57</v>
      </c>
      <c r="I68" s="7">
        <v>-293414.82467</v>
      </c>
      <c r="J68" s="6" t="s">
        <v>15</v>
      </c>
      <c r="K68" s="7">
        <v>177.76057999999998</v>
      </c>
      <c r="L68" s="6" t="s">
        <v>15</v>
      </c>
      <c r="M68" s="6"/>
      <c r="N68" s="6"/>
      <c r="P68" s="3">
        <f t="shared" ref="P68:P131" si="13">IFERROR(DATE(RIGHT(A68,4), MID(A68,4,2), LEFT(A68,2)),"")</f>
        <v>45317</v>
      </c>
      <c r="Q68" t="str">
        <f t="shared" ref="Q68:Q131" si="14">IF(AND(I68="",A68&lt;&gt;""),"OB","")</f>
        <v/>
      </c>
      <c r="R68" t="str">
        <f t="shared" ref="R68:R131" si="15">IF(Q68="OB","Yes",IF(I68&lt;&gt;"","Yes","No"))</f>
        <v>Yes</v>
      </c>
      <c r="S68">
        <f t="shared" ref="S68:S131" si="16">IF($R68="No","",IF(AND($L68&lt;&gt;"",$L67=""),$B68,S67))</f>
        <v>61112</v>
      </c>
      <c r="T68" t="str">
        <f t="shared" ref="T68:T131" si="17">IF($R68="No","",IF(AND($L68&lt;&gt;"",$L67=""),$F68,T67))</f>
        <v>Liabilities 2</v>
      </c>
      <c r="U68" s="3">
        <f t="shared" ref="U68:U131" si="18">IF(Q68="OB",MIN(P:P)-1,IF(R68="Yes",P68,""))</f>
        <v>45317</v>
      </c>
      <c r="V68" t="str">
        <f>IF($R68="No","",IF(D68="","JD",INDEX(Lookup!$B:$B,MATCH(LEFT(D68,2),Lookup!$A:$A,0))))</f>
        <v>PI</v>
      </c>
      <c r="W68" t="str">
        <f t="shared" ref="W68:W131" si="19">IF(R68="No","",IF(OR(V68="PI",V68="SI"),H68,""))</f>
        <v>xxxx xxx xxxxx</v>
      </c>
      <c r="X68" t="str">
        <f t="shared" ref="X68:X131" si="20">IF(R68="Yes",F68,"")</f>
        <v>xxxx xxx xxx xxx</v>
      </c>
      <c r="Y68" t="str">
        <f t="shared" ref="Y68:Y131" si="21">IF(R68="No","",IF(OR(V68="PI",V68="SI"),D68,""))</f>
        <v>PI xxx</v>
      </c>
      <c r="Z68" s="5">
        <f t="shared" ref="Z68:Z131" si="22">IF(R68="No","",IF(Q68="OB",K68,I69))</f>
        <v>-293414.82467</v>
      </c>
    </row>
    <row r="69" spans="1:26" x14ac:dyDescent="0.25">
      <c r="A69" s="6" t="s">
        <v>16</v>
      </c>
      <c r="B69" s="6" t="s">
        <v>16</v>
      </c>
      <c r="C69" s="6" t="s">
        <v>54</v>
      </c>
      <c r="D69" s="6" t="s">
        <v>55</v>
      </c>
      <c r="E69" s="6">
        <v>11111</v>
      </c>
      <c r="F69" s="6" t="s">
        <v>56</v>
      </c>
      <c r="G69" s="6">
        <v>123456</v>
      </c>
      <c r="H69" s="6" t="s">
        <v>57</v>
      </c>
      <c r="I69" s="7">
        <v>-293414.82467</v>
      </c>
      <c r="J69" s="6" t="s">
        <v>15</v>
      </c>
      <c r="K69" s="7">
        <v>-293237.06409</v>
      </c>
      <c r="L69" s="6" t="s">
        <v>15</v>
      </c>
      <c r="M69" s="6"/>
      <c r="N69" s="6"/>
      <c r="P69" s="3">
        <f t="shared" si="13"/>
        <v>45317</v>
      </c>
      <c r="Q69" t="str">
        <f t="shared" si="14"/>
        <v/>
      </c>
      <c r="R69" t="str">
        <f t="shared" si="15"/>
        <v>Yes</v>
      </c>
      <c r="S69">
        <f t="shared" si="16"/>
        <v>61112</v>
      </c>
      <c r="T69" t="str">
        <f t="shared" si="17"/>
        <v>Liabilities 2</v>
      </c>
      <c r="U69" s="3">
        <f t="shared" si="18"/>
        <v>45317</v>
      </c>
      <c r="V69" t="str">
        <f>IF($R69="No","",IF(D69="","JD",INDEX(Lookup!$B:$B,MATCH(LEFT(D69,2),Lookup!$A:$A,0))))</f>
        <v>PI</v>
      </c>
      <c r="W69" t="str">
        <f t="shared" si="19"/>
        <v>xxxx xxx xxxxx</v>
      </c>
      <c r="X69" t="str">
        <f t="shared" si="20"/>
        <v>xxxx xxx xxx xxx</v>
      </c>
      <c r="Y69" t="str">
        <f t="shared" si="21"/>
        <v>PI xxx</v>
      </c>
      <c r="Z69" s="5">
        <f t="shared" si="22"/>
        <v>293414.82467</v>
      </c>
    </row>
    <row r="70" spans="1:26" x14ac:dyDescent="0.25">
      <c r="A70" s="6" t="s">
        <v>16</v>
      </c>
      <c r="B70" s="6" t="s">
        <v>16</v>
      </c>
      <c r="C70" s="6" t="s">
        <v>54</v>
      </c>
      <c r="D70" s="6" t="s">
        <v>55</v>
      </c>
      <c r="E70" s="6">
        <v>11111</v>
      </c>
      <c r="F70" s="6" t="s">
        <v>56</v>
      </c>
      <c r="G70" s="6">
        <v>123456</v>
      </c>
      <c r="H70" s="6" t="s">
        <v>57</v>
      </c>
      <c r="I70" s="7">
        <v>293414.82467</v>
      </c>
      <c r="J70" s="6" t="s">
        <v>15</v>
      </c>
      <c r="K70" s="7">
        <v>177.76057999999998</v>
      </c>
      <c r="L70" s="6" t="s">
        <v>15</v>
      </c>
      <c r="M70" s="6"/>
      <c r="N70" s="6"/>
      <c r="P70" s="3">
        <f t="shared" si="13"/>
        <v>45317</v>
      </c>
      <c r="Q70" t="str">
        <f t="shared" si="14"/>
        <v/>
      </c>
      <c r="R70" t="str">
        <f t="shared" si="15"/>
        <v>Yes</v>
      </c>
      <c r="S70">
        <f t="shared" si="16"/>
        <v>61112</v>
      </c>
      <c r="T70" t="str">
        <f t="shared" si="17"/>
        <v>Liabilities 2</v>
      </c>
      <c r="U70" s="3">
        <f t="shared" si="18"/>
        <v>45317</v>
      </c>
      <c r="V70" t="str">
        <f>IF($R70="No","",IF(D70="","JD",INDEX(Lookup!$B:$B,MATCH(LEFT(D70,2),Lookup!$A:$A,0))))</f>
        <v>PI</v>
      </c>
      <c r="W70" t="str">
        <f t="shared" si="19"/>
        <v>xxxx xxx xxxxx</v>
      </c>
      <c r="X70" t="str">
        <f t="shared" si="20"/>
        <v>xxxx xxx xxx xxx</v>
      </c>
      <c r="Y70" t="str">
        <f t="shared" si="21"/>
        <v>PI xxx</v>
      </c>
      <c r="Z70" s="5">
        <f t="shared" si="22"/>
        <v>-979.74399899999992</v>
      </c>
    </row>
    <row r="71" spans="1:26" x14ac:dyDescent="0.25">
      <c r="A71" s="6" t="s">
        <v>16</v>
      </c>
      <c r="B71" s="6" t="s">
        <v>16</v>
      </c>
      <c r="C71" s="6" t="s">
        <v>54</v>
      </c>
      <c r="D71" s="6" t="s">
        <v>55</v>
      </c>
      <c r="E71" s="6">
        <v>11111</v>
      </c>
      <c r="F71" s="6" t="s">
        <v>56</v>
      </c>
      <c r="G71" s="6">
        <v>123456</v>
      </c>
      <c r="H71" s="6" t="s">
        <v>57</v>
      </c>
      <c r="I71" s="7">
        <v>-979.74399899999992</v>
      </c>
      <c r="J71" s="6" t="s">
        <v>15</v>
      </c>
      <c r="K71" s="7">
        <v>-801.98341900000003</v>
      </c>
      <c r="L71" s="6" t="s">
        <v>15</v>
      </c>
      <c r="M71" s="6"/>
      <c r="N71" s="6"/>
      <c r="P71" s="3">
        <f t="shared" si="13"/>
        <v>45317</v>
      </c>
      <c r="Q71" t="str">
        <f t="shared" si="14"/>
        <v/>
      </c>
      <c r="R71" t="str">
        <f t="shared" si="15"/>
        <v>Yes</v>
      </c>
      <c r="S71">
        <f t="shared" si="16"/>
        <v>61112</v>
      </c>
      <c r="T71" t="str">
        <f t="shared" si="17"/>
        <v>Liabilities 2</v>
      </c>
      <c r="U71" s="3">
        <f t="shared" si="18"/>
        <v>45317</v>
      </c>
      <c r="V71" t="str">
        <f>IF($R71="No","",IF(D71="","JD",INDEX(Lookup!$B:$B,MATCH(LEFT(D71,2),Lookup!$A:$A,0))))</f>
        <v>PI</v>
      </c>
      <c r="W71" t="str">
        <f t="shared" si="19"/>
        <v>xxxx xxx xxxxx</v>
      </c>
      <c r="X71" t="str">
        <f t="shared" si="20"/>
        <v>xxxx xxx xxx xxx</v>
      </c>
      <c r="Y71" t="str">
        <f t="shared" si="21"/>
        <v>PI xxx</v>
      </c>
      <c r="Z71" s="5">
        <f t="shared" si="22"/>
        <v>801.98341900000003</v>
      </c>
    </row>
    <row r="72" spans="1:26" x14ac:dyDescent="0.25">
      <c r="A72" s="6" t="s">
        <v>16</v>
      </c>
      <c r="B72" s="6" t="s">
        <v>16</v>
      </c>
      <c r="C72" s="6" t="s">
        <v>54</v>
      </c>
      <c r="D72" s="6" t="s">
        <v>55</v>
      </c>
      <c r="E72" s="6">
        <v>11111</v>
      </c>
      <c r="F72" s="6" t="s">
        <v>56</v>
      </c>
      <c r="G72" s="6">
        <v>123456</v>
      </c>
      <c r="H72" s="6" t="s">
        <v>57</v>
      </c>
      <c r="I72" s="7">
        <v>801.98341900000003</v>
      </c>
      <c r="J72" s="6" t="s">
        <v>15</v>
      </c>
      <c r="K72" s="7">
        <v>0</v>
      </c>
      <c r="L72" s="6" t="s">
        <v>15</v>
      </c>
      <c r="M72" s="6"/>
      <c r="N72" s="6"/>
      <c r="P72" s="3">
        <f t="shared" si="13"/>
        <v>45317</v>
      </c>
      <c r="Q72" t="str">
        <f t="shared" si="14"/>
        <v/>
      </c>
      <c r="R72" t="str">
        <f t="shared" si="15"/>
        <v>Yes</v>
      </c>
      <c r="S72">
        <f t="shared" si="16"/>
        <v>61112</v>
      </c>
      <c r="T72" t="str">
        <f t="shared" si="17"/>
        <v>Liabilities 2</v>
      </c>
      <c r="U72" s="3">
        <f t="shared" si="18"/>
        <v>45317</v>
      </c>
      <c r="V72" t="str">
        <f>IF($R72="No","",IF(D72="","JD",INDEX(Lookup!$B:$B,MATCH(LEFT(D72,2),Lookup!$A:$A,0))))</f>
        <v>PI</v>
      </c>
      <c r="W72" t="str">
        <f t="shared" si="19"/>
        <v>xxxx xxx xxxxx</v>
      </c>
      <c r="X72" t="str">
        <f t="shared" si="20"/>
        <v>xxxx xxx xxx xxx</v>
      </c>
      <c r="Y72" t="str">
        <f t="shared" si="21"/>
        <v>PI xxx</v>
      </c>
      <c r="Z72" s="5">
        <f t="shared" si="22"/>
        <v>395.34661</v>
      </c>
    </row>
    <row r="73" spans="1:26" x14ac:dyDescent="0.25">
      <c r="A73" s="6" t="s">
        <v>16</v>
      </c>
      <c r="B73" s="6" t="s">
        <v>16</v>
      </c>
      <c r="C73" s="6" t="s">
        <v>54</v>
      </c>
      <c r="D73" s="6" t="s">
        <v>55</v>
      </c>
      <c r="E73" s="6">
        <v>11111</v>
      </c>
      <c r="F73" s="6" t="s">
        <v>56</v>
      </c>
      <c r="G73" s="6">
        <v>123456</v>
      </c>
      <c r="H73" s="6" t="s">
        <v>57</v>
      </c>
      <c r="I73" s="7">
        <v>395.34661</v>
      </c>
      <c r="J73" s="6" t="s">
        <v>15</v>
      </c>
      <c r="K73" s="7">
        <v>395.34661</v>
      </c>
      <c r="L73" s="6" t="s">
        <v>15</v>
      </c>
      <c r="M73" s="6"/>
      <c r="N73" s="6"/>
      <c r="P73" s="3">
        <f t="shared" si="13"/>
        <v>45317</v>
      </c>
      <c r="Q73" t="str">
        <f t="shared" si="14"/>
        <v/>
      </c>
      <c r="R73" t="str">
        <f t="shared" si="15"/>
        <v>Yes</v>
      </c>
      <c r="S73">
        <f t="shared" si="16"/>
        <v>61112</v>
      </c>
      <c r="T73" t="str">
        <f t="shared" si="17"/>
        <v>Liabilities 2</v>
      </c>
      <c r="U73" s="3">
        <f t="shared" si="18"/>
        <v>45317</v>
      </c>
      <c r="V73" t="str">
        <f>IF($R73="No","",IF(D73="","JD",INDEX(Lookup!$B:$B,MATCH(LEFT(D73,2),Lookup!$A:$A,0))))</f>
        <v>PI</v>
      </c>
      <c r="W73" t="str">
        <f t="shared" si="19"/>
        <v>xxxx xxx xxxxx</v>
      </c>
      <c r="X73" t="str">
        <f t="shared" si="20"/>
        <v>xxxx xxx xxx xxx</v>
      </c>
      <c r="Y73" t="str">
        <f t="shared" si="21"/>
        <v>PI xxx</v>
      </c>
      <c r="Z73" s="5">
        <f t="shared" si="22"/>
        <v>316.504862</v>
      </c>
    </row>
    <row r="74" spans="1:26" x14ac:dyDescent="0.25">
      <c r="A74" s="6" t="s">
        <v>16</v>
      </c>
      <c r="B74" s="6" t="s">
        <v>16</v>
      </c>
      <c r="C74" s="6" t="s">
        <v>54</v>
      </c>
      <c r="D74" s="6" t="s">
        <v>55</v>
      </c>
      <c r="E74" s="6">
        <v>11111</v>
      </c>
      <c r="F74" s="6" t="s">
        <v>56</v>
      </c>
      <c r="G74" s="6">
        <v>123456</v>
      </c>
      <c r="H74" s="6" t="s">
        <v>57</v>
      </c>
      <c r="I74" s="7">
        <v>316.504862</v>
      </c>
      <c r="J74" s="6" t="s">
        <v>15</v>
      </c>
      <c r="K74" s="7">
        <v>711.85147199999994</v>
      </c>
      <c r="L74" s="6" t="s">
        <v>15</v>
      </c>
      <c r="M74" s="6"/>
      <c r="N74" s="6"/>
      <c r="P74" s="3">
        <f t="shared" si="13"/>
        <v>45317</v>
      </c>
      <c r="Q74" t="str">
        <f t="shared" si="14"/>
        <v/>
      </c>
      <c r="R74" t="str">
        <f t="shared" si="15"/>
        <v>Yes</v>
      </c>
      <c r="S74">
        <f t="shared" si="16"/>
        <v>61112</v>
      </c>
      <c r="T74" t="str">
        <f t="shared" si="17"/>
        <v>Liabilities 2</v>
      </c>
      <c r="U74" s="3">
        <f t="shared" si="18"/>
        <v>45317</v>
      </c>
      <c r="V74" t="str">
        <f>IF($R74="No","",IF(D74="","JD",INDEX(Lookup!$B:$B,MATCH(LEFT(D74,2),Lookup!$A:$A,0))))</f>
        <v>PI</v>
      </c>
      <c r="W74" t="str">
        <f t="shared" si="19"/>
        <v>xxxx xxx xxxxx</v>
      </c>
      <c r="X74" t="str">
        <f t="shared" si="20"/>
        <v>xxxx xxx xxx xxx</v>
      </c>
      <c r="Y74" t="str">
        <f t="shared" si="21"/>
        <v>PI xxx</v>
      </c>
      <c r="Z74" s="5">
        <f t="shared" si="22"/>
        <v>107982.72513000001</v>
      </c>
    </row>
    <row r="75" spans="1:26" x14ac:dyDescent="0.25">
      <c r="A75" s="6" t="s">
        <v>16</v>
      </c>
      <c r="B75" s="6" t="s">
        <v>16</v>
      </c>
      <c r="C75" s="6" t="s">
        <v>54</v>
      </c>
      <c r="D75" s="6" t="s">
        <v>55</v>
      </c>
      <c r="E75" s="6">
        <v>11111</v>
      </c>
      <c r="F75" s="6" t="s">
        <v>56</v>
      </c>
      <c r="G75" s="6">
        <v>123456</v>
      </c>
      <c r="H75" s="6" t="s">
        <v>57</v>
      </c>
      <c r="I75" s="7">
        <v>107982.72513000001</v>
      </c>
      <c r="J75" s="6" t="s">
        <v>15</v>
      </c>
      <c r="K75" s="7">
        <v>108694.576602</v>
      </c>
      <c r="L75" s="6" t="s">
        <v>15</v>
      </c>
      <c r="M75" s="6"/>
      <c r="N75" s="6"/>
      <c r="P75" s="3">
        <f t="shared" si="13"/>
        <v>45317</v>
      </c>
      <c r="Q75" t="str">
        <f t="shared" si="14"/>
        <v/>
      </c>
      <c r="R75" t="str">
        <f t="shared" si="15"/>
        <v>Yes</v>
      </c>
      <c r="S75">
        <f t="shared" si="16"/>
        <v>61112</v>
      </c>
      <c r="T75" t="str">
        <f t="shared" si="17"/>
        <v>Liabilities 2</v>
      </c>
      <c r="U75" s="3">
        <f t="shared" si="18"/>
        <v>45317</v>
      </c>
      <c r="V75" t="str">
        <f>IF($R75="No","",IF(D75="","JD",INDEX(Lookup!$B:$B,MATCH(LEFT(D75,2),Lookup!$A:$A,0))))</f>
        <v>PI</v>
      </c>
      <c r="W75" t="str">
        <f t="shared" si="19"/>
        <v>xxxx xxx xxxxx</v>
      </c>
      <c r="X75" t="str">
        <f t="shared" si="20"/>
        <v>xxxx xxx xxx xxx</v>
      </c>
      <c r="Y75" t="str">
        <f t="shared" si="21"/>
        <v>PI xxx</v>
      </c>
      <c r="Z75" s="5">
        <f t="shared" si="22"/>
        <v>-107982.72513000001</v>
      </c>
    </row>
    <row r="76" spans="1:26" x14ac:dyDescent="0.25">
      <c r="A76" s="6" t="s">
        <v>16</v>
      </c>
      <c r="B76" s="6" t="s">
        <v>16</v>
      </c>
      <c r="C76" s="6" t="s">
        <v>54</v>
      </c>
      <c r="D76" s="6" t="s">
        <v>55</v>
      </c>
      <c r="E76" s="6">
        <v>11111</v>
      </c>
      <c r="F76" s="6" t="s">
        <v>56</v>
      </c>
      <c r="G76" s="6">
        <v>123456</v>
      </c>
      <c r="H76" s="6" t="s">
        <v>57</v>
      </c>
      <c r="I76" s="7">
        <v>-107982.72513000001</v>
      </c>
      <c r="J76" s="6" t="s">
        <v>15</v>
      </c>
      <c r="K76" s="7">
        <v>711.85147199999994</v>
      </c>
      <c r="L76" s="6" t="s">
        <v>15</v>
      </c>
      <c r="M76" s="6"/>
      <c r="N76" s="6"/>
      <c r="P76" s="3">
        <f t="shared" si="13"/>
        <v>45317</v>
      </c>
      <c r="Q76" t="str">
        <f t="shared" si="14"/>
        <v/>
      </c>
      <c r="R76" t="str">
        <f t="shared" si="15"/>
        <v>Yes</v>
      </c>
      <c r="S76">
        <f t="shared" si="16"/>
        <v>61112</v>
      </c>
      <c r="T76" t="str">
        <f t="shared" si="17"/>
        <v>Liabilities 2</v>
      </c>
      <c r="U76" s="3">
        <f t="shared" si="18"/>
        <v>45317</v>
      </c>
      <c r="V76" t="str">
        <f>IF($R76="No","",IF(D76="","JD",INDEX(Lookup!$B:$B,MATCH(LEFT(D76,2),Lookup!$A:$A,0))))</f>
        <v>PI</v>
      </c>
      <c r="W76" t="str">
        <f t="shared" si="19"/>
        <v>xxxx xxx xxxxx</v>
      </c>
      <c r="X76" t="str">
        <f t="shared" si="20"/>
        <v>xxxx xxx xxx xxx</v>
      </c>
      <c r="Y76" t="str">
        <f t="shared" si="21"/>
        <v>PI xxx</v>
      </c>
      <c r="Z76" s="5">
        <f t="shared" si="22"/>
        <v>-107982.72513000001</v>
      </c>
    </row>
    <row r="77" spans="1:26" x14ac:dyDescent="0.25">
      <c r="A77" s="6" t="s">
        <v>16</v>
      </c>
      <c r="B77" s="6" t="s">
        <v>16</v>
      </c>
      <c r="C77" s="6" t="s">
        <v>54</v>
      </c>
      <c r="D77" s="6" t="s">
        <v>55</v>
      </c>
      <c r="E77" s="6">
        <v>11111</v>
      </c>
      <c r="F77" s="6" t="s">
        <v>56</v>
      </c>
      <c r="G77" s="6">
        <v>123456</v>
      </c>
      <c r="H77" s="6" t="s">
        <v>57</v>
      </c>
      <c r="I77" s="7">
        <v>-107982.72513000001</v>
      </c>
      <c r="J77" s="6" t="s">
        <v>15</v>
      </c>
      <c r="K77" s="7">
        <v>-107270.873658</v>
      </c>
      <c r="L77" s="6" t="s">
        <v>15</v>
      </c>
      <c r="M77" s="6"/>
      <c r="N77" s="6"/>
      <c r="P77" s="3">
        <f t="shared" si="13"/>
        <v>45317</v>
      </c>
      <c r="Q77" t="str">
        <f t="shared" si="14"/>
        <v/>
      </c>
      <c r="R77" t="str">
        <f t="shared" si="15"/>
        <v>Yes</v>
      </c>
      <c r="S77">
        <f t="shared" si="16"/>
        <v>61112</v>
      </c>
      <c r="T77" t="str">
        <f t="shared" si="17"/>
        <v>Liabilities 2</v>
      </c>
      <c r="U77" s="3">
        <f t="shared" si="18"/>
        <v>45317</v>
      </c>
      <c r="V77" t="str">
        <f>IF($R77="No","",IF(D77="","JD",INDEX(Lookup!$B:$B,MATCH(LEFT(D77,2),Lookup!$A:$A,0))))</f>
        <v>PI</v>
      </c>
      <c r="W77" t="str">
        <f t="shared" si="19"/>
        <v>xxxx xxx xxxxx</v>
      </c>
      <c r="X77" t="str">
        <f t="shared" si="20"/>
        <v>xxxx xxx xxx xxx</v>
      </c>
      <c r="Y77" t="str">
        <f t="shared" si="21"/>
        <v>PI xxx</v>
      </c>
      <c r="Z77" s="5">
        <f t="shared" si="22"/>
        <v>107982.72513000001</v>
      </c>
    </row>
    <row r="78" spans="1:26" x14ac:dyDescent="0.25">
      <c r="A78" s="6" t="s">
        <v>16</v>
      </c>
      <c r="B78" s="6" t="s">
        <v>16</v>
      </c>
      <c r="C78" s="6" t="s">
        <v>54</v>
      </c>
      <c r="D78" s="6" t="s">
        <v>55</v>
      </c>
      <c r="E78" s="6">
        <v>11111</v>
      </c>
      <c r="F78" s="6" t="s">
        <v>56</v>
      </c>
      <c r="G78" s="6">
        <v>123456</v>
      </c>
      <c r="H78" s="6" t="s">
        <v>57</v>
      </c>
      <c r="I78" s="7">
        <v>107982.72513000001</v>
      </c>
      <c r="J78" s="6" t="s">
        <v>15</v>
      </c>
      <c r="K78" s="7">
        <v>711.85147199999994</v>
      </c>
      <c r="L78" s="6" t="s">
        <v>15</v>
      </c>
      <c r="M78" s="6"/>
      <c r="N78" s="6"/>
      <c r="P78" s="3">
        <f t="shared" si="13"/>
        <v>45317</v>
      </c>
      <c r="Q78" t="str">
        <f t="shared" si="14"/>
        <v/>
      </c>
      <c r="R78" t="str">
        <f t="shared" si="15"/>
        <v>Yes</v>
      </c>
      <c r="S78">
        <f t="shared" si="16"/>
        <v>61112</v>
      </c>
      <c r="T78" t="str">
        <f t="shared" si="17"/>
        <v>Liabilities 2</v>
      </c>
      <c r="U78" s="3">
        <f t="shared" si="18"/>
        <v>45317</v>
      </c>
      <c r="V78" t="str">
        <f>IF($R78="No","",IF(D78="","JD",INDEX(Lookup!$B:$B,MATCH(LEFT(D78,2),Lookup!$A:$A,0))))</f>
        <v>PI</v>
      </c>
      <c r="W78" t="str">
        <f t="shared" si="19"/>
        <v>xxxx xxx xxxxx</v>
      </c>
      <c r="X78" t="str">
        <f t="shared" si="20"/>
        <v>xxxx xxx xxx xxx</v>
      </c>
      <c r="Y78" t="str">
        <f t="shared" si="21"/>
        <v>PI xxx</v>
      </c>
      <c r="Z78" s="5">
        <f t="shared" si="22"/>
        <v>-1285.2115219999998</v>
      </c>
    </row>
    <row r="79" spans="1:26" x14ac:dyDescent="0.25">
      <c r="A79" s="6" t="s">
        <v>16</v>
      </c>
      <c r="B79" s="6" t="s">
        <v>16</v>
      </c>
      <c r="C79" s="6" t="s">
        <v>54</v>
      </c>
      <c r="D79" s="6" t="s">
        <v>55</v>
      </c>
      <c r="E79" s="6">
        <v>11111</v>
      </c>
      <c r="F79" s="6" t="s">
        <v>56</v>
      </c>
      <c r="G79" s="6">
        <v>123456</v>
      </c>
      <c r="H79" s="6" t="s">
        <v>57</v>
      </c>
      <c r="I79" s="7">
        <v>-1285.2115219999998</v>
      </c>
      <c r="J79" s="6" t="s">
        <v>15</v>
      </c>
      <c r="K79" s="7">
        <v>-573.36005</v>
      </c>
      <c r="L79" s="6" t="s">
        <v>15</v>
      </c>
      <c r="M79" s="6"/>
      <c r="N79" s="6"/>
      <c r="P79" s="3">
        <f t="shared" si="13"/>
        <v>45317</v>
      </c>
      <c r="Q79" t="str">
        <f t="shared" si="14"/>
        <v/>
      </c>
      <c r="R79" t="str">
        <f t="shared" si="15"/>
        <v>Yes</v>
      </c>
      <c r="S79">
        <f t="shared" si="16"/>
        <v>61112</v>
      </c>
      <c r="T79" t="str">
        <f t="shared" si="17"/>
        <v>Liabilities 2</v>
      </c>
      <c r="U79" s="3">
        <f t="shared" si="18"/>
        <v>45317</v>
      </c>
      <c r="V79" t="str">
        <f>IF($R79="No","",IF(D79="","JD",INDEX(Lookup!$B:$B,MATCH(LEFT(D79,2),Lookup!$A:$A,0))))</f>
        <v>PI</v>
      </c>
      <c r="W79" t="str">
        <f t="shared" si="19"/>
        <v>xxxx xxx xxxxx</v>
      </c>
      <c r="X79" t="str">
        <f t="shared" si="20"/>
        <v>xxxx xxx xxx xxx</v>
      </c>
      <c r="Y79" t="str">
        <f t="shared" si="21"/>
        <v>PI xxx</v>
      </c>
      <c r="Z79" s="5">
        <f t="shared" si="22"/>
        <v>573.36005</v>
      </c>
    </row>
    <row r="80" spans="1:26" x14ac:dyDescent="0.25">
      <c r="A80" s="6" t="s">
        <v>16</v>
      </c>
      <c r="B80" s="6" t="s">
        <v>16</v>
      </c>
      <c r="C80" s="6" t="s">
        <v>54</v>
      </c>
      <c r="D80" s="6" t="s">
        <v>55</v>
      </c>
      <c r="E80" s="6">
        <v>11111</v>
      </c>
      <c r="F80" s="6" t="s">
        <v>56</v>
      </c>
      <c r="G80" s="6">
        <v>123456</v>
      </c>
      <c r="H80" s="6" t="s">
        <v>57</v>
      </c>
      <c r="I80" s="7">
        <v>573.36005</v>
      </c>
      <c r="J80" s="6" t="s">
        <v>15</v>
      </c>
      <c r="K80" s="7">
        <v>0</v>
      </c>
      <c r="L80" s="6" t="s">
        <v>15</v>
      </c>
      <c r="M80" s="6"/>
      <c r="N80" s="6"/>
      <c r="P80" s="3">
        <f t="shared" si="13"/>
        <v>45317</v>
      </c>
      <c r="Q80" t="str">
        <f t="shared" si="14"/>
        <v/>
      </c>
      <c r="R80" t="str">
        <f t="shared" si="15"/>
        <v>Yes</v>
      </c>
      <c r="S80">
        <f t="shared" si="16"/>
        <v>61112</v>
      </c>
      <c r="T80" t="str">
        <f t="shared" si="17"/>
        <v>Liabilities 2</v>
      </c>
      <c r="U80" s="3">
        <f t="shared" si="18"/>
        <v>45317</v>
      </c>
      <c r="V80" t="str">
        <f>IF($R80="No","",IF(D80="","JD",INDEX(Lookup!$B:$B,MATCH(LEFT(D80,2),Lookup!$A:$A,0))))</f>
        <v>PI</v>
      </c>
      <c r="W80" t="str">
        <f t="shared" si="19"/>
        <v>xxxx xxx xxxxx</v>
      </c>
      <c r="X80" t="str">
        <f t="shared" si="20"/>
        <v>xxxx xxx xxx xxx</v>
      </c>
      <c r="Y80" t="str">
        <f t="shared" si="21"/>
        <v>PI xxx</v>
      </c>
      <c r="Z80" s="5">
        <f t="shared" si="22"/>
        <v>440.18500950000004</v>
      </c>
    </row>
    <row r="81" spans="1:26" x14ac:dyDescent="0.25">
      <c r="A81" s="6" t="s">
        <v>16</v>
      </c>
      <c r="B81" s="6" t="s">
        <v>16</v>
      </c>
      <c r="C81" s="6" t="s">
        <v>54</v>
      </c>
      <c r="D81" s="6" t="s">
        <v>55</v>
      </c>
      <c r="E81" s="6">
        <v>11111</v>
      </c>
      <c r="F81" s="6" t="s">
        <v>56</v>
      </c>
      <c r="G81" s="6">
        <v>123456</v>
      </c>
      <c r="H81" s="6" t="s">
        <v>57</v>
      </c>
      <c r="I81" s="7">
        <v>440.18500950000004</v>
      </c>
      <c r="J81" s="6" t="s">
        <v>15</v>
      </c>
      <c r="K81" s="7">
        <v>440.18500950000004</v>
      </c>
      <c r="L81" s="6" t="s">
        <v>15</v>
      </c>
      <c r="M81" s="6"/>
      <c r="N81" s="6"/>
      <c r="P81" s="3">
        <f t="shared" si="13"/>
        <v>45317</v>
      </c>
      <c r="Q81" t="str">
        <f t="shared" si="14"/>
        <v/>
      </c>
      <c r="R81" t="str">
        <f t="shared" si="15"/>
        <v>Yes</v>
      </c>
      <c r="S81">
        <f t="shared" si="16"/>
        <v>61112</v>
      </c>
      <c r="T81" t="str">
        <f t="shared" si="17"/>
        <v>Liabilities 2</v>
      </c>
      <c r="U81" s="3">
        <f t="shared" si="18"/>
        <v>45317</v>
      </c>
      <c r="V81" t="str">
        <f>IF($R81="No","",IF(D81="","JD",INDEX(Lookup!$B:$B,MATCH(LEFT(D81,2),Lookup!$A:$A,0))))</f>
        <v>PI</v>
      </c>
      <c r="W81" t="str">
        <f t="shared" si="19"/>
        <v>xxxx xxx xxxxx</v>
      </c>
      <c r="X81" t="str">
        <f t="shared" si="20"/>
        <v>xxxx xxx xxx xxx</v>
      </c>
      <c r="Y81" t="str">
        <f t="shared" si="21"/>
        <v>PI xxx</v>
      </c>
      <c r="Z81" s="5">
        <f t="shared" si="22"/>
        <v>1436.826378</v>
      </c>
    </row>
    <row r="82" spans="1:26" x14ac:dyDescent="0.25">
      <c r="A82" s="6" t="s">
        <v>16</v>
      </c>
      <c r="B82" s="6" t="s">
        <v>16</v>
      </c>
      <c r="C82" s="6" t="s">
        <v>54</v>
      </c>
      <c r="D82" s="6" t="s">
        <v>55</v>
      </c>
      <c r="E82" s="6">
        <v>11111</v>
      </c>
      <c r="F82" s="6" t="s">
        <v>56</v>
      </c>
      <c r="G82" s="6">
        <v>123456</v>
      </c>
      <c r="H82" s="6" t="s">
        <v>57</v>
      </c>
      <c r="I82" s="7">
        <v>1436.826378</v>
      </c>
      <c r="J82" s="6" t="s">
        <v>15</v>
      </c>
      <c r="K82" s="7">
        <v>1877.0113875</v>
      </c>
      <c r="L82" s="6" t="s">
        <v>15</v>
      </c>
      <c r="M82" s="6"/>
      <c r="N82" s="6"/>
      <c r="P82" s="3">
        <f t="shared" si="13"/>
        <v>45317</v>
      </c>
      <c r="Q82" t="str">
        <f t="shared" si="14"/>
        <v/>
      </c>
      <c r="R82" t="str">
        <f t="shared" si="15"/>
        <v>Yes</v>
      </c>
      <c r="S82">
        <f t="shared" si="16"/>
        <v>61112</v>
      </c>
      <c r="T82" t="str">
        <f t="shared" si="17"/>
        <v>Liabilities 2</v>
      </c>
      <c r="U82" s="3">
        <f t="shared" si="18"/>
        <v>45317</v>
      </c>
      <c r="V82" t="str">
        <f>IF($R82="No","",IF(D82="","JD",INDEX(Lookup!$B:$B,MATCH(LEFT(D82,2),Lookup!$A:$A,0))))</f>
        <v>PI</v>
      </c>
      <c r="W82" t="str">
        <f t="shared" si="19"/>
        <v>xxxx xxx xxxxx</v>
      </c>
      <c r="X82" t="str">
        <f t="shared" si="20"/>
        <v>xxxx xxx xxx xxx</v>
      </c>
      <c r="Y82" t="str">
        <f t="shared" si="21"/>
        <v>PI xxx</v>
      </c>
      <c r="Z82" s="5">
        <f t="shared" si="22"/>
        <v>-1930.0993444999999</v>
      </c>
    </row>
    <row r="83" spans="1:26" x14ac:dyDescent="0.25">
      <c r="A83" s="6" t="s">
        <v>16</v>
      </c>
      <c r="B83" s="6" t="s">
        <v>16</v>
      </c>
      <c r="C83" s="6" t="s">
        <v>54</v>
      </c>
      <c r="D83" s="6" t="s">
        <v>55</v>
      </c>
      <c r="E83" s="6">
        <v>11111</v>
      </c>
      <c r="F83" s="6" t="s">
        <v>56</v>
      </c>
      <c r="G83" s="6">
        <v>123456</v>
      </c>
      <c r="H83" s="6" t="s">
        <v>57</v>
      </c>
      <c r="I83" s="7">
        <v>-1930.0993444999999</v>
      </c>
      <c r="J83" s="6" t="s">
        <v>15</v>
      </c>
      <c r="K83" s="7">
        <v>-53.087957000000003</v>
      </c>
      <c r="L83" s="6" t="s">
        <v>15</v>
      </c>
      <c r="M83" s="6"/>
      <c r="N83" s="6"/>
      <c r="P83" s="3">
        <f t="shared" si="13"/>
        <v>45317</v>
      </c>
      <c r="Q83" t="str">
        <f t="shared" si="14"/>
        <v/>
      </c>
      <c r="R83" t="str">
        <f t="shared" si="15"/>
        <v>Yes</v>
      </c>
      <c r="S83">
        <f t="shared" si="16"/>
        <v>61112</v>
      </c>
      <c r="T83" t="str">
        <f t="shared" si="17"/>
        <v>Liabilities 2</v>
      </c>
      <c r="U83" s="3">
        <f t="shared" si="18"/>
        <v>45317</v>
      </c>
      <c r="V83" t="str">
        <f>IF($R83="No","",IF(D83="","JD",INDEX(Lookup!$B:$B,MATCH(LEFT(D83,2),Lookup!$A:$A,0))))</f>
        <v>PI</v>
      </c>
      <c r="W83" t="str">
        <f t="shared" si="19"/>
        <v>xxxx xxx xxxxx</v>
      </c>
      <c r="X83" t="str">
        <f t="shared" si="20"/>
        <v>xxxx xxx xxx xxx</v>
      </c>
      <c r="Y83" t="str">
        <f t="shared" si="21"/>
        <v>PI xxx</v>
      </c>
      <c r="Z83" s="5">
        <f t="shared" si="22"/>
        <v>180071.81522250001</v>
      </c>
    </row>
    <row r="84" spans="1:26" x14ac:dyDescent="0.25">
      <c r="A84" s="6" t="s">
        <v>16</v>
      </c>
      <c r="B84" s="6" t="s">
        <v>16</v>
      </c>
      <c r="C84" s="6" t="s">
        <v>54</v>
      </c>
      <c r="D84" s="6" t="s">
        <v>55</v>
      </c>
      <c r="E84" s="6">
        <v>11111</v>
      </c>
      <c r="F84" s="6" t="s">
        <v>56</v>
      </c>
      <c r="G84" s="6">
        <v>123456</v>
      </c>
      <c r="H84" s="6" t="s">
        <v>57</v>
      </c>
      <c r="I84" s="7">
        <v>180071.81522250001</v>
      </c>
      <c r="J84" s="6" t="s">
        <v>15</v>
      </c>
      <c r="K84" s="7">
        <v>180018.7272655</v>
      </c>
      <c r="L84" s="6" t="s">
        <v>15</v>
      </c>
      <c r="M84" s="6"/>
      <c r="N84" s="6"/>
      <c r="P84" s="3">
        <f t="shared" si="13"/>
        <v>45317</v>
      </c>
      <c r="Q84" t="str">
        <f t="shared" si="14"/>
        <v/>
      </c>
      <c r="R84" t="str">
        <f t="shared" si="15"/>
        <v>Yes</v>
      </c>
      <c r="S84">
        <f t="shared" si="16"/>
        <v>61112</v>
      </c>
      <c r="T84" t="str">
        <f t="shared" si="17"/>
        <v>Liabilities 2</v>
      </c>
      <c r="U84" s="3">
        <f t="shared" si="18"/>
        <v>45317</v>
      </c>
      <c r="V84" t="str">
        <f>IF($R84="No","",IF(D84="","JD",INDEX(Lookup!$B:$B,MATCH(LEFT(D84,2),Lookup!$A:$A,0))))</f>
        <v>PI</v>
      </c>
      <c r="W84" t="str">
        <f t="shared" si="19"/>
        <v>xxxx xxx xxxxx</v>
      </c>
      <c r="X84" t="str">
        <f t="shared" si="20"/>
        <v>xxxx xxx xxx xxx</v>
      </c>
      <c r="Y84" t="str">
        <f t="shared" si="21"/>
        <v>PI xxx</v>
      </c>
      <c r="Z84" s="5">
        <f t="shared" si="22"/>
        <v>-180071.81522250001</v>
      </c>
    </row>
    <row r="85" spans="1:26" x14ac:dyDescent="0.25">
      <c r="A85" s="6" t="s">
        <v>16</v>
      </c>
      <c r="B85" s="6" t="s">
        <v>16</v>
      </c>
      <c r="C85" s="6" t="s">
        <v>54</v>
      </c>
      <c r="D85" s="6" t="s">
        <v>55</v>
      </c>
      <c r="E85" s="6">
        <v>11111</v>
      </c>
      <c r="F85" s="6" t="s">
        <v>56</v>
      </c>
      <c r="G85" s="6">
        <v>123456</v>
      </c>
      <c r="H85" s="6" t="s">
        <v>57</v>
      </c>
      <c r="I85" s="7">
        <v>-180071.81522250001</v>
      </c>
      <c r="J85" s="6" t="s">
        <v>15</v>
      </c>
      <c r="K85" s="7">
        <v>-53.087957000000003</v>
      </c>
      <c r="L85" s="6" t="s">
        <v>15</v>
      </c>
      <c r="M85" s="6"/>
      <c r="N85" s="6"/>
      <c r="P85" s="3">
        <f t="shared" si="13"/>
        <v>45317</v>
      </c>
      <c r="Q85" t="str">
        <f t="shared" si="14"/>
        <v/>
      </c>
      <c r="R85" t="str">
        <f t="shared" si="15"/>
        <v>Yes</v>
      </c>
      <c r="S85">
        <f t="shared" si="16"/>
        <v>61112</v>
      </c>
      <c r="T85" t="str">
        <f t="shared" si="17"/>
        <v>Liabilities 2</v>
      </c>
      <c r="U85" s="3">
        <f t="shared" si="18"/>
        <v>45317</v>
      </c>
      <c r="V85" t="str">
        <f>IF($R85="No","",IF(D85="","JD",INDEX(Lookup!$B:$B,MATCH(LEFT(D85,2),Lookup!$A:$A,0))))</f>
        <v>PI</v>
      </c>
      <c r="W85" t="str">
        <f t="shared" si="19"/>
        <v>xxxx xxx xxxxx</v>
      </c>
      <c r="X85" t="str">
        <f t="shared" si="20"/>
        <v>xxxx xxx xxx xxx</v>
      </c>
      <c r="Y85" t="str">
        <f t="shared" si="21"/>
        <v>PI xxx</v>
      </c>
      <c r="Z85" s="5">
        <f t="shared" si="22"/>
        <v>-180071.81522250001</v>
      </c>
    </row>
    <row r="86" spans="1:26" x14ac:dyDescent="0.25">
      <c r="A86" s="6" t="s">
        <v>16</v>
      </c>
      <c r="B86" s="6" t="s">
        <v>16</v>
      </c>
      <c r="C86" s="6" t="s">
        <v>54</v>
      </c>
      <c r="D86" s="6" t="s">
        <v>55</v>
      </c>
      <c r="E86" s="6">
        <v>11111</v>
      </c>
      <c r="F86" s="6" t="s">
        <v>56</v>
      </c>
      <c r="G86" s="6">
        <v>123456</v>
      </c>
      <c r="H86" s="6" t="s">
        <v>57</v>
      </c>
      <c r="I86" s="7">
        <v>-180071.81522250001</v>
      </c>
      <c r="J86" s="6" t="s">
        <v>15</v>
      </c>
      <c r="K86" s="7">
        <v>-180124.90317949999</v>
      </c>
      <c r="L86" s="6" t="s">
        <v>15</v>
      </c>
      <c r="M86" s="6"/>
      <c r="N86" s="6"/>
      <c r="P86" s="3">
        <f t="shared" si="13"/>
        <v>45317</v>
      </c>
      <c r="Q86" t="str">
        <f t="shared" si="14"/>
        <v/>
      </c>
      <c r="R86" t="str">
        <f t="shared" si="15"/>
        <v>Yes</v>
      </c>
      <c r="S86">
        <f t="shared" si="16"/>
        <v>61112</v>
      </c>
      <c r="T86" t="str">
        <f t="shared" si="17"/>
        <v>Liabilities 2</v>
      </c>
      <c r="U86" s="3">
        <f t="shared" si="18"/>
        <v>45317</v>
      </c>
      <c r="V86" t="str">
        <f>IF($R86="No","",IF(D86="","JD",INDEX(Lookup!$B:$B,MATCH(LEFT(D86,2),Lookup!$A:$A,0))))</f>
        <v>PI</v>
      </c>
      <c r="W86" t="str">
        <f t="shared" si="19"/>
        <v>xxxx xxx xxxxx</v>
      </c>
      <c r="X86" t="str">
        <f t="shared" si="20"/>
        <v>xxxx xxx xxx xxx</v>
      </c>
      <c r="Y86" t="str">
        <f t="shared" si="21"/>
        <v>PI xxx</v>
      </c>
      <c r="Z86" s="5">
        <f t="shared" si="22"/>
        <v>180071.81522250001</v>
      </c>
    </row>
    <row r="87" spans="1:26" x14ac:dyDescent="0.25">
      <c r="A87" s="6" t="s">
        <v>16</v>
      </c>
      <c r="B87" s="6" t="s">
        <v>16</v>
      </c>
      <c r="C87" s="6" t="s">
        <v>54</v>
      </c>
      <c r="D87" s="6" t="s">
        <v>55</v>
      </c>
      <c r="E87" s="6">
        <v>11111</v>
      </c>
      <c r="F87" s="6" t="s">
        <v>56</v>
      </c>
      <c r="G87" s="6">
        <v>123456</v>
      </c>
      <c r="H87" s="6" t="s">
        <v>57</v>
      </c>
      <c r="I87" s="7">
        <v>180071.81522250001</v>
      </c>
      <c r="J87" s="6" t="s">
        <v>15</v>
      </c>
      <c r="K87" s="7">
        <v>-53.087957000000003</v>
      </c>
      <c r="L87" s="6" t="s">
        <v>15</v>
      </c>
      <c r="M87" s="6"/>
      <c r="N87" s="6"/>
      <c r="P87" s="3">
        <f t="shared" si="13"/>
        <v>45317</v>
      </c>
      <c r="Q87" t="str">
        <f t="shared" si="14"/>
        <v/>
      </c>
      <c r="R87" t="str">
        <f t="shared" si="15"/>
        <v>Yes</v>
      </c>
      <c r="S87">
        <f t="shared" si="16"/>
        <v>61112</v>
      </c>
      <c r="T87" t="str">
        <f t="shared" si="17"/>
        <v>Liabilities 2</v>
      </c>
      <c r="U87" s="3">
        <f t="shared" si="18"/>
        <v>45317</v>
      </c>
      <c r="V87" t="str">
        <f>IF($R87="No","",IF(D87="","JD",INDEX(Lookup!$B:$B,MATCH(LEFT(D87,2),Lookup!$A:$A,0))))</f>
        <v>PI</v>
      </c>
      <c r="W87" t="str">
        <f t="shared" si="19"/>
        <v>xxxx xxx xxxxx</v>
      </c>
      <c r="X87" t="str">
        <f t="shared" si="20"/>
        <v>xxxx xxx xxx xxx</v>
      </c>
      <c r="Y87" t="str">
        <f t="shared" si="21"/>
        <v>PI xxx</v>
      </c>
      <c r="Z87" s="5">
        <f t="shared" si="22"/>
        <v>53.087957000000003</v>
      </c>
    </row>
    <row r="88" spans="1:26" x14ac:dyDescent="0.25">
      <c r="A88" s="6" t="s">
        <v>16</v>
      </c>
      <c r="B88" s="6" t="s">
        <v>16</v>
      </c>
      <c r="C88" s="6" t="s">
        <v>54</v>
      </c>
      <c r="D88" s="6" t="s">
        <v>55</v>
      </c>
      <c r="E88" s="6">
        <v>11111</v>
      </c>
      <c r="F88" s="6" t="s">
        <v>56</v>
      </c>
      <c r="G88" s="6">
        <v>123456</v>
      </c>
      <c r="H88" s="6" t="s">
        <v>57</v>
      </c>
      <c r="I88" s="7">
        <v>53.087957000000003</v>
      </c>
      <c r="J88" s="6" t="s">
        <v>15</v>
      </c>
      <c r="K88" s="7">
        <v>0</v>
      </c>
      <c r="L88" s="6" t="s">
        <v>15</v>
      </c>
      <c r="M88" s="6"/>
      <c r="N88" s="6"/>
      <c r="P88" s="3">
        <f t="shared" si="13"/>
        <v>45317</v>
      </c>
      <c r="Q88" t="str">
        <f t="shared" si="14"/>
        <v/>
      </c>
      <c r="R88" t="str">
        <f t="shared" si="15"/>
        <v>Yes</v>
      </c>
      <c r="S88">
        <f t="shared" si="16"/>
        <v>61112</v>
      </c>
      <c r="T88" t="str">
        <f t="shared" si="17"/>
        <v>Liabilities 2</v>
      </c>
      <c r="U88" s="3">
        <f t="shared" si="18"/>
        <v>45317</v>
      </c>
      <c r="V88" t="str">
        <f>IF($R88="No","",IF(D88="","JD",INDEX(Lookup!$B:$B,MATCH(LEFT(D88,2),Lookup!$A:$A,0))))</f>
        <v>PI</v>
      </c>
      <c r="W88" t="str">
        <f t="shared" si="19"/>
        <v>xxxx xxx xxxxx</v>
      </c>
      <c r="X88" t="str">
        <f t="shared" si="20"/>
        <v>xxxx xxx xxx xxx</v>
      </c>
      <c r="Y88" t="str">
        <f t="shared" si="21"/>
        <v>PI xxx</v>
      </c>
      <c r="Z88" s="5">
        <f t="shared" si="22"/>
        <v>302.59124050000003</v>
      </c>
    </row>
    <row r="89" spans="1:26" x14ac:dyDescent="0.25">
      <c r="A89" s="6" t="s">
        <v>16</v>
      </c>
      <c r="B89" s="6" t="s">
        <v>16</v>
      </c>
      <c r="C89" s="6" t="s">
        <v>54</v>
      </c>
      <c r="D89" s="6" t="s">
        <v>55</v>
      </c>
      <c r="E89" s="6">
        <v>11111</v>
      </c>
      <c r="F89" s="6" t="s">
        <v>56</v>
      </c>
      <c r="G89" s="6">
        <v>123456</v>
      </c>
      <c r="H89" s="6" t="s">
        <v>57</v>
      </c>
      <c r="I89" s="7">
        <v>302.59124050000003</v>
      </c>
      <c r="J89" s="6" t="s">
        <v>15</v>
      </c>
      <c r="K89" s="7">
        <v>302.59124050000003</v>
      </c>
      <c r="L89" s="6" t="s">
        <v>15</v>
      </c>
      <c r="M89" s="6"/>
      <c r="N89" s="6"/>
      <c r="P89" s="3">
        <f t="shared" si="13"/>
        <v>45317</v>
      </c>
      <c r="Q89" t="str">
        <f t="shared" si="14"/>
        <v/>
      </c>
      <c r="R89" t="str">
        <f t="shared" si="15"/>
        <v>Yes</v>
      </c>
      <c r="S89">
        <f t="shared" si="16"/>
        <v>61112</v>
      </c>
      <c r="T89" t="str">
        <f t="shared" si="17"/>
        <v>Liabilities 2</v>
      </c>
      <c r="U89" s="3">
        <f t="shared" si="18"/>
        <v>45317</v>
      </c>
      <c r="V89" t="str">
        <f>IF($R89="No","",IF(D89="","JD",INDEX(Lookup!$B:$B,MATCH(LEFT(D89,2),Lookup!$A:$A,0))))</f>
        <v>PI</v>
      </c>
      <c r="W89" t="str">
        <f t="shared" si="19"/>
        <v>xxxx xxx xxxxx</v>
      </c>
      <c r="X89" t="str">
        <f t="shared" si="20"/>
        <v>xxxx xxx xxx xxx</v>
      </c>
      <c r="Y89" t="str">
        <f t="shared" si="21"/>
        <v>PI xxx</v>
      </c>
      <c r="Z89" s="5">
        <f t="shared" si="22"/>
        <v>-749.43911099999991</v>
      </c>
    </row>
    <row r="90" spans="1:26" x14ac:dyDescent="0.25">
      <c r="A90" s="6" t="s">
        <v>16</v>
      </c>
      <c r="B90" s="6" t="s">
        <v>16</v>
      </c>
      <c r="C90" s="6" t="s">
        <v>54</v>
      </c>
      <c r="D90" s="6" t="s">
        <v>55</v>
      </c>
      <c r="E90" s="6">
        <v>11111</v>
      </c>
      <c r="F90" s="6" t="s">
        <v>56</v>
      </c>
      <c r="G90" s="6">
        <v>123456</v>
      </c>
      <c r="H90" s="6" t="s">
        <v>57</v>
      </c>
      <c r="I90" s="7">
        <v>-749.43911099999991</v>
      </c>
      <c r="J90" s="6" t="s">
        <v>15</v>
      </c>
      <c r="K90" s="7">
        <v>-446.8478705</v>
      </c>
      <c r="L90" s="6" t="s">
        <v>15</v>
      </c>
      <c r="M90" s="6"/>
      <c r="N90" s="6"/>
      <c r="P90" s="3">
        <f t="shared" si="13"/>
        <v>45317</v>
      </c>
      <c r="Q90" t="str">
        <f t="shared" si="14"/>
        <v/>
      </c>
      <c r="R90" t="str">
        <f t="shared" si="15"/>
        <v>Yes</v>
      </c>
      <c r="S90">
        <f t="shared" si="16"/>
        <v>61112</v>
      </c>
      <c r="T90" t="str">
        <f t="shared" si="17"/>
        <v>Liabilities 2</v>
      </c>
      <c r="U90" s="3">
        <f t="shared" si="18"/>
        <v>45317</v>
      </c>
      <c r="V90" t="str">
        <f>IF($R90="No","",IF(D90="","JD",INDEX(Lookup!$B:$B,MATCH(LEFT(D90,2),Lookup!$A:$A,0))))</f>
        <v>PI</v>
      </c>
      <c r="W90" t="str">
        <f t="shared" si="19"/>
        <v>xxxx xxx xxxxx</v>
      </c>
      <c r="X90" t="str">
        <f t="shared" si="20"/>
        <v>xxxx xxx xxx xxx</v>
      </c>
      <c r="Y90" t="str">
        <f t="shared" si="21"/>
        <v>PI xxx</v>
      </c>
      <c r="Z90" s="5">
        <f t="shared" si="22"/>
        <v>105973.4047475</v>
      </c>
    </row>
    <row r="91" spans="1:26" x14ac:dyDescent="0.25">
      <c r="A91" s="6" t="s">
        <v>16</v>
      </c>
      <c r="B91" s="6" t="s">
        <v>16</v>
      </c>
      <c r="C91" s="6" t="s">
        <v>54</v>
      </c>
      <c r="D91" s="6" t="s">
        <v>55</v>
      </c>
      <c r="E91" s="6">
        <v>11111</v>
      </c>
      <c r="F91" s="6" t="s">
        <v>56</v>
      </c>
      <c r="G91" s="6">
        <v>123456</v>
      </c>
      <c r="H91" s="6" t="s">
        <v>57</v>
      </c>
      <c r="I91" s="7">
        <v>105973.4047475</v>
      </c>
      <c r="J91" s="6" t="s">
        <v>15</v>
      </c>
      <c r="K91" s="7">
        <v>105526.556877</v>
      </c>
      <c r="L91" s="6" t="s">
        <v>15</v>
      </c>
      <c r="M91" s="6"/>
      <c r="N91" s="6"/>
      <c r="P91" s="3">
        <f t="shared" si="13"/>
        <v>45317</v>
      </c>
      <c r="Q91" t="str">
        <f t="shared" si="14"/>
        <v/>
      </c>
      <c r="R91" t="str">
        <f t="shared" si="15"/>
        <v>Yes</v>
      </c>
      <c r="S91">
        <f t="shared" si="16"/>
        <v>61112</v>
      </c>
      <c r="T91" t="str">
        <f t="shared" si="17"/>
        <v>Liabilities 2</v>
      </c>
      <c r="U91" s="3">
        <f t="shared" si="18"/>
        <v>45317</v>
      </c>
      <c r="V91" t="str">
        <f>IF($R91="No","",IF(D91="","JD",INDEX(Lookup!$B:$B,MATCH(LEFT(D91,2),Lookup!$A:$A,0))))</f>
        <v>PI</v>
      </c>
      <c r="W91" t="str">
        <f t="shared" si="19"/>
        <v>xxxx xxx xxxxx</v>
      </c>
      <c r="X91" t="str">
        <f t="shared" si="20"/>
        <v>xxxx xxx xxx xxx</v>
      </c>
      <c r="Y91" t="str">
        <f t="shared" si="21"/>
        <v>PI xxx</v>
      </c>
      <c r="Z91" s="5">
        <f t="shared" si="22"/>
        <v>-105973.4047475</v>
      </c>
    </row>
    <row r="92" spans="1:26" x14ac:dyDescent="0.25">
      <c r="A92" s="6" t="s">
        <v>16</v>
      </c>
      <c r="B92" s="6" t="s">
        <v>16</v>
      </c>
      <c r="C92" s="6" t="s">
        <v>54</v>
      </c>
      <c r="D92" s="6" t="s">
        <v>55</v>
      </c>
      <c r="E92" s="6">
        <v>11111</v>
      </c>
      <c r="F92" s="6" t="s">
        <v>56</v>
      </c>
      <c r="G92" s="6">
        <v>123456</v>
      </c>
      <c r="H92" s="6" t="s">
        <v>57</v>
      </c>
      <c r="I92" s="7">
        <v>-105973.4047475</v>
      </c>
      <c r="J92" s="6" t="s">
        <v>15</v>
      </c>
      <c r="K92" s="7">
        <v>-446.8478705</v>
      </c>
      <c r="L92" s="6" t="s">
        <v>15</v>
      </c>
      <c r="M92" s="6"/>
      <c r="N92" s="6"/>
      <c r="P92" s="3">
        <f t="shared" si="13"/>
        <v>45317</v>
      </c>
      <c r="Q92" t="str">
        <f t="shared" si="14"/>
        <v/>
      </c>
      <c r="R92" t="str">
        <f t="shared" si="15"/>
        <v>Yes</v>
      </c>
      <c r="S92">
        <f t="shared" si="16"/>
        <v>61112</v>
      </c>
      <c r="T92" t="str">
        <f t="shared" si="17"/>
        <v>Liabilities 2</v>
      </c>
      <c r="U92" s="3">
        <f t="shared" si="18"/>
        <v>45317</v>
      </c>
      <c r="V92" t="str">
        <f>IF($R92="No","",IF(D92="","JD",INDEX(Lookup!$B:$B,MATCH(LEFT(D92,2),Lookup!$A:$A,0))))</f>
        <v>PI</v>
      </c>
      <c r="W92" t="str">
        <f t="shared" si="19"/>
        <v>xxxx xxx xxxxx</v>
      </c>
      <c r="X92" t="str">
        <f t="shared" si="20"/>
        <v>xxxx xxx xxx xxx</v>
      </c>
      <c r="Y92" t="str">
        <f t="shared" si="21"/>
        <v>PI xxx</v>
      </c>
      <c r="Z92" s="5">
        <f t="shared" si="22"/>
        <v>-105973.4047475</v>
      </c>
    </row>
    <row r="93" spans="1:26" x14ac:dyDescent="0.25">
      <c r="A93" s="6" t="s">
        <v>16</v>
      </c>
      <c r="B93" s="6" t="s">
        <v>16</v>
      </c>
      <c r="C93" s="6" t="s">
        <v>54</v>
      </c>
      <c r="D93" s="6" t="s">
        <v>55</v>
      </c>
      <c r="E93" s="6">
        <v>11111</v>
      </c>
      <c r="F93" s="6" t="s">
        <v>56</v>
      </c>
      <c r="G93" s="6">
        <v>123456</v>
      </c>
      <c r="H93" s="6" t="s">
        <v>57</v>
      </c>
      <c r="I93" s="7">
        <v>-105973.4047475</v>
      </c>
      <c r="J93" s="6" t="s">
        <v>15</v>
      </c>
      <c r="K93" s="7">
        <v>-106420.252618</v>
      </c>
      <c r="L93" s="6" t="s">
        <v>15</v>
      </c>
      <c r="M93" s="6"/>
      <c r="N93" s="6"/>
      <c r="P93" s="3">
        <f t="shared" si="13"/>
        <v>45317</v>
      </c>
      <c r="Q93" t="str">
        <f t="shared" si="14"/>
        <v/>
      </c>
      <c r="R93" t="str">
        <f t="shared" si="15"/>
        <v>Yes</v>
      </c>
      <c r="S93">
        <f t="shared" si="16"/>
        <v>61112</v>
      </c>
      <c r="T93" t="str">
        <f t="shared" si="17"/>
        <v>Liabilities 2</v>
      </c>
      <c r="U93" s="3">
        <f t="shared" si="18"/>
        <v>45317</v>
      </c>
      <c r="V93" t="str">
        <f>IF($R93="No","",IF(D93="","JD",INDEX(Lookup!$B:$B,MATCH(LEFT(D93,2),Lookup!$A:$A,0))))</f>
        <v>PI</v>
      </c>
      <c r="W93" t="str">
        <f t="shared" si="19"/>
        <v>xxxx xxx xxxxx</v>
      </c>
      <c r="X93" t="str">
        <f t="shared" si="20"/>
        <v>xxxx xxx xxx xxx</v>
      </c>
      <c r="Y93" t="str">
        <f t="shared" si="21"/>
        <v>PI xxx</v>
      </c>
      <c r="Z93" s="5">
        <f t="shared" si="22"/>
        <v>105973.4047475</v>
      </c>
    </row>
    <row r="94" spans="1:26" x14ac:dyDescent="0.25">
      <c r="A94" s="6" t="s">
        <v>16</v>
      </c>
      <c r="B94" s="6" t="s">
        <v>16</v>
      </c>
      <c r="C94" s="6" t="s">
        <v>54</v>
      </c>
      <c r="D94" s="6" t="s">
        <v>55</v>
      </c>
      <c r="E94" s="6">
        <v>11111</v>
      </c>
      <c r="F94" s="6" t="s">
        <v>56</v>
      </c>
      <c r="G94" s="6">
        <v>123456</v>
      </c>
      <c r="H94" s="6" t="s">
        <v>57</v>
      </c>
      <c r="I94" s="7">
        <v>105973.4047475</v>
      </c>
      <c r="J94" s="6" t="s">
        <v>15</v>
      </c>
      <c r="K94" s="7">
        <v>-446.8478705</v>
      </c>
      <c r="L94" s="6" t="s">
        <v>15</v>
      </c>
      <c r="M94" s="6"/>
      <c r="N94" s="6"/>
      <c r="P94" s="3">
        <f t="shared" si="13"/>
        <v>45317</v>
      </c>
      <c r="Q94" t="str">
        <f t="shared" si="14"/>
        <v/>
      </c>
      <c r="R94" t="str">
        <f t="shared" si="15"/>
        <v>Yes</v>
      </c>
      <c r="S94">
        <f t="shared" si="16"/>
        <v>61112</v>
      </c>
      <c r="T94" t="str">
        <f t="shared" si="17"/>
        <v>Liabilities 2</v>
      </c>
      <c r="U94" s="3">
        <f t="shared" si="18"/>
        <v>45317</v>
      </c>
      <c r="V94" t="str">
        <f>IF($R94="No","",IF(D94="","JD",INDEX(Lookup!$B:$B,MATCH(LEFT(D94,2),Lookup!$A:$A,0))))</f>
        <v>PI</v>
      </c>
      <c r="W94" t="str">
        <f t="shared" si="19"/>
        <v>xxxx xxx xxxxx</v>
      </c>
      <c r="X94" t="str">
        <f t="shared" si="20"/>
        <v>xxxx xxx xxx xxx</v>
      </c>
      <c r="Y94" t="str">
        <f t="shared" si="21"/>
        <v>PI xxx</v>
      </c>
      <c r="Z94" s="5">
        <f t="shared" si="22"/>
        <v>-178.39273</v>
      </c>
    </row>
    <row r="95" spans="1:26" x14ac:dyDescent="0.25">
      <c r="A95" s="6" t="s">
        <v>16</v>
      </c>
      <c r="B95" s="6" t="s">
        <v>16</v>
      </c>
      <c r="C95" s="6" t="s">
        <v>54</v>
      </c>
      <c r="D95" s="6" t="s">
        <v>55</v>
      </c>
      <c r="E95" s="6">
        <v>11111</v>
      </c>
      <c r="F95" s="6" t="s">
        <v>56</v>
      </c>
      <c r="G95" s="6">
        <v>123456</v>
      </c>
      <c r="H95" s="6" t="s">
        <v>57</v>
      </c>
      <c r="I95" s="7">
        <v>-178.39273</v>
      </c>
      <c r="J95" s="6" t="s">
        <v>15</v>
      </c>
      <c r="K95" s="7">
        <v>-625.24060050000003</v>
      </c>
      <c r="L95" s="6" t="s">
        <v>15</v>
      </c>
      <c r="M95" s="6"/>
      <c r="N95" s="6"/>
      <c r="P95" s="3">
        <f t="shared" si="13"/>
        <v>45317</v>
      </c>
      <c r="Q95" t="str">
        <f t="shared" si="14"/>
        <v/>
      </c>
      <c r="R95" t="str">
        <f t="shared" si="15"/>
        <v>Yes</v>
      </c>
      <c r="S95">
        <f t="shared" si="16"/>
        <v>61112</v>
      </c>
      <c r="T95" t="str">
        <f t="shared" si="17"/>
        <v>Liabilities 2</v>
      </c>
      <c r="U95" s="3">
        <f t="shared" si="18"/>
        <v>45317</v>
      </c>
      <c r="V95" t="str">
        <f>IF($R95="No","",IF(D95="","JD",INDEX(Lookup!$B:$B,MATCH(LEFT(D95,2),Lookup!$A:$A,0))))</f>
        <v>PI</v>
      </c>
      <c r="W95" t="str">
        <f t="shared" si="19"/>
        <v>xxxx xxx xxxxx</v>
      </c>
      <c r="X95" t="str">
        <f t="shared" si="20"/>
        <v>xxxx xxx xxx xxx</v>
      </c>
      <c r="Y95" t="str">
        <f t="shared" si="21"/>
        <v>PI xxx</v>
      </c>
      <c r="Z95" s="5">
        <f t="shared" si="22"/>
        <v>446.8478705</v>
      </c>
    </row>
    <row r="96" spans="1:26" x14ac:dyDescent="0.25">
      <c r="A96" s="6" t="s">
        <v>16</v>
      </c>
      <c r="B96" s="6" t="s">
        <v>16</v>
      </c>
      <c r="C96" s="6" t="s">
        <v>54</v>
      </c>
      <c r="D96" s="6" t="s">
        <v>55</v>
      </c>
      <c r="E96" s="6">
        <v>11111</v>
      </c>
      <c r="F96" s="6" t="s">
        <v>56</v>
      </c>
      <c r="G96" s="6">
        <v>123456</v>
      </c>
      <c r="H96" s="6" t="s">
        <v>57</v>
      </c>
      <c r="I96" s="7">
        <v>446.8478705</v>
      </c>
      <c r="J96" s="6" t="s">
        <v>15</v>
      </c>
      <c r="K96" s="7">
        <v>-178.39273</v>
      </c>
      <c r="L96" s="6" t="s">
        <v>15</v>
      </c>
      <c r="M96" s="6"/>
      <c r="N96" s="6"/>
      <c r="P96" s="3">
        <f t="shared" si="13"/>
        <v>45317</v>
      </c>
      <c r="Q96" t="str">
        <f t="shared" si="14"/>
        <v/>
      </c>
      <c r="R96" t="str">
        <f t="shared" si="15"/>
        <v>Yes</v>
      </c>
      <c r="S96">
        <f t="shared" si="16"/>
        <v>61112</v>
      </c>
      <c r="T96" t="str">
        <f t="shared" si="17"/>
        <v>Liabilities 2</v>
      </c>
      <c r="U96" s="3">
        <f t="shared" si="18"/>
        <v>45317</v>
      </c>
      <c r="V96" t="str">
        <f>IF($R96="No","",IF(D96="","JD",INDEX(Lookup!$B:$B,MATCH(LEFT(D96,2),Lookup!$A:$A,0))))</f>
        <v>PI</v>
      </c>
      <c r="W96" t="str">
        <f t="shared" si="19"/>
        <v>xxxx xxx xxxxx</v>
      </c>
      <c r="X96" t="str">
        <f t="shared" si="20"/>
        <v>xxxx xxx xxx xxx</v>
      </c>
      <c r="Y96" t="str">
        <f t="shared" si="21"/>
        <v>PI xxx</v>
      </c>
      <c r="Z96" s="5">
        <f t="shared" si="22"/>
        <v>49.339307499999997</v>
      </c>
    </row>
    <row r="97" spans="1:26" x14ac:dyDescent="0.25">
      <c r="A97" s="6" t="s">
        <v>16</v>
      </c>
      <c r="B97" s="6" t="s">
        <v>16</v>
      </c>
      <c r="C97" s="6" t="s">
        <v>54</v>
      </c>
      <c r="D97" s="6" t="s">
        <v>55</v>
      </c>
      <c r="E97" s="6">
        <v>11111</v>
      </c>
      <c r="F97" s="6" t="s">
        <v>56</v>
      </c>
      <c r="G97" s="6">
        <v>123456</v>
      </c>
      <c r="H97" s="6" t="s">
        <v>57</v>
      </c>
      <c r="I97" s="7">
        <v>49.339307499999997</v>
      </c>
      <c r="J97" s="6" t="s">
        <v>15</v>
      </c>
      <c r="K97" s="7">
        <v>-129.05342250000001</v>
      </c>
      <c r="L97" s="6" t="s">
        <v>15</v>
      </c>
      <c r="M97" s="6"/>
      <c r="N97" s="6"/>
      <c r="P97" s="3">
        <f t="shared" si="13"/>
        <v>45317</v>
      </c>
      <c r="Q97" t="str">
        <f t="shared" si="14"/>
        <v/>
      </c>
      <c r="R97" t="str">
        <f t="shared" si="15"/>
        <v>Yes</v>
      </c>
      <c r="S97">
        <f t="shared" si="16"/>
        <v>61112</v>
      </c>
      <c r="T97" t="str">
        <f t="shared" si="17"/>
        <v>Liabilities 2</v>
      </c>
      <c r="U97" s="3">
        <f t="shared" si="18"/>
        <v>45317</v>
      </c>
      <c r="V97" t="str">
        <f>IF($R97="No","",IF(D97="","JD",INDEX(Lookup!$B:$B,MATCH(LEFT(D97,2),Lookup!$A:$A,0))))</f>
        <v>PI</v>
      </c>
      <c r="W97" t="str">
        <f t="shared" si="19"/>
        <v>xxxx xxx xxxxx</v>
      </c>
      <c r="X97" t="str">
        <f t="shared" si="20"/>
        <v>xxxx xxx xxx xxx</v>
      </c>
      <c r="Y97" t="str">
        <f t="shared" si="21"/>
        <v>PI xxx</v>
      </c>
      <c r="Z97" s="5">
        <f t="shared" si="22"/>
        <v>133269.1360275</v>
      </c>
    </row>
    <row r="98" spans="1:26" x14ac:dyDescent="0.25">
      <c r="A98" s="6" t="s">
        <v>16</v>
      </c>
      <c r="B98" s="6" t="s">
        <v>16</v>
      </c>
      <c r="C98" s="6" t="s">
        <v>54</v>
      </c>
      <c r="D98" s="6" t="s">
        <v>55</v>
      </c>
      <c r="E98" s="6">
        <v>11111</v>
      </c>
      <c r="F98" s="6" t="s">
        <v>56</v>
      </c>
      <c r="G98" s="6">
        <v>123456</v>
      </c>
      <c r="H98" s="6" t="s">
        <v>57</v>
      </c>
      <c r="I98" s="7">
        <v>133269.1360275</v>
      </c>
      <c r="J98" s="6" t="s">
        <v>15</v>
      </c>
      <c r="K98" s="7">
        <v>133140.082605</v>
      </c>
      <c r="L98" s="6" t="s">
        <v>15</v>
      </c>
      <c r="M98" s="6"/>
      <c r="N98" s="6"/>
      <c r="P98" s="3">
        <f t="shared" si="13"/>
        <v>45317</v>
      </c>
      <c r="Q98" t="str">
        <f t="shared" si="14"/>
        <v/>
      </c>
      <c r="R98" t="str">
        <f t="shared" si="15"/>
        <v>Yes</v>
      </c>
      <c r="S98">
        <f t="shared" si="16"/>
        <v>61112</v>
      </c>
      <c r="T98" t="str">
        <f t="shared" si="17"/>
        <v>Liabilities 2</v>
      </c>
      <c r="U98" s="3">
        <f t="shared" si="18"/>
        <v>45317</v>
      </c>
      <c r="V98" t="str">
        <f>IF($R98="No","",IF(D98="","JD",INDEX(Lookup!$B:$B,MATCH(LEFT(D98,2),Lookup!$A:$A,0))))</f>
        <v>PI</v>
      </c>
      <c r="W98" t="str">
        <f t="shared" si="19"/>
        <v>xxxx xxx xxxxx</v>
      </c>
      <c r="X98" t="str">
        <f t="shared" si="20"/>
        <v>xxxx xxx xxx xxx</v>
      </c>
      <c r="Y98" t="str">
        <f t="shared" si="21"/>
        <v>PI xxx</v>
      </c>
      <c r="Z98" s="5">
        <f t="shared" si="22"/>
        <v>-133269.1360275</v>
      </c>
    </row>
    <row r="99" spans="1:26" x14ac:dyDescent="0.25">
      <c r="A99" s="6" t="s">
        <v>16</v>
      </c>
      <c r="B99" s="6" t="s">
        <v>16</v>
      </c>
      <c r="C99" s="6" t="s">
        <v>54</v>
      </c>
      <c r="D99" s="6" t="s">
        <v>55</v>
      </c>
      <c r="E99" s="6">
        <v>11111</v>
      </c>
      <c r="F99" s="6" t="s">
        <v>56</v>
      </c>
      <c r="G99" s="6">
        <v>123456</v>
      </c>
      <c r="H99" s="6" t="s">
        <v>57</v>
      </c>
      <c r="I99" s="7">
        <v>-133269.1360275</v>
      </c>
      <c r="J99" s="6" t="s">
        <v>15</v>
      </c>
      <c r="K99" s="7">
        <v>-129.05342250000001</v>
      </c>
      <c r="L99" s="6" t="s">
        <v>15</v>
      </c>
      <c r="M99" s="6"/>
      <c r="N99" s="6"/>
      <c r="P99" s="3">
        <f t="shared" si="13"/>
        <v>45317</v>
      </c>
      <c r="Q99" t="str">
        <f t="shared" si="14"/>
        <v/>
      </c>
      <c r="R99" t="str">
        <f t="shared" si="15"/>
        <v>Yes</v>
      </c>
      <c r="S99">
        <f t="shared" si="16"/>
        <v>61112</v>
      </c>
      <c r="T99" t="str">
        <f t="shared" si="17"/>
        <v>Liabilities 2</v>
      </c>
      <c r="U99" s="3">
        <f t="shared" si="18"/>
        <v>45317</v>
      </c>
      <c r="V99" t="str">
        <f>IF($R99="No","",IF(D99="","JD",INDEX(Lookup!$B:$B,MATCH(LEFT(D99,2),Lookup!$A:$A,0))))</f>
        <v>PI</v>
      </c>
      <c r="W99" t="str">
        <f t="shared" si="19"/>
        <v>xxxx xxx xxxxx</v>
      </c>
      <c r="X99" t="str">
        <f t="shared" si="20"/>
        <v>xxxx xxx xxx xxx</v>
      </c>
      <c r="Y99" t="str">
        <f t="shared" si="21"/>
        <v>PI xxx</v>
      </c>
      <c r="Z99" s="5">
        <f t="shared" si="22"/>
        <v>-133269.1360275</v>
      </c>
    </row>
    <row r="100" spans="1:26" x14ac:dyDescent="0.25">
      <c r="A100" s="6" t="s">
        <v>16</v>
      </c>
      <c r="B100" s="6" t="s">
        <v>16</v>
      </c>
      <c r="C100" s="6" t="s">
        <v>54</v>
      </c>
      <c r="D100" s="6" t="s">
        <v>55</v>
      </c>
      <c r="E100" s="6">
        <v>11111</v>
      </c>
      <c r="F100" s="6" t="s">
        <v>56</v>
      </c>
      <c r="G100" s="6">
        <v>123456</v>
      </c>
      <c r="H100" s="6" t="s">
        <v>57</v>
      </c>
      <c r="I100" s="7">
        <v>-133269.1360275</v>
      </c>
      <c r="J100" s="6" t="s">
        <v>15</v>
      </c>
      <c r="K100" s="7">
        <v>-133398.18945000001</v>
      </c>
      <c r="L100" s="6" t="s">
        <v>15</v>
      </c>
      <c r="M100" s="6"/>
      <c r="N100" s="6"/>
      <c r="P100" s="3">
        <f t="shared" si="13"/>
        <v>45317</v>
      </c>
      <c r="Q100" t="str">
        <f t="shared" si="14"/>
        <v/>
      </c>
      <c r="R100" t="str">
        <f t="shared" si="15"/>
        <v>Yes</v>
      </c>
      <c r="S100">
        <f t="shared" si="16"/>
        <v>61112</v>
      </c>
      <c r="T100" t="str">
        <f t="shared" si="17"/>
        <v>Liabilities 2</v>
      </c>
      <c r="U100" s="3">
        <f t="shared" si="18"/>
        <v>45317</v>
      </c>
      <c r="V100" t="str">
        <f>IF($R100="No","",IF(D100="","JD",INDEX(Lookup!$B:$B,MATCH(LEFT(D100,2),Lookup!$A:$A,0))))</f>
        <v>PI</v>
      </c>
      <c r="W100" t="str">
        <f t="shared" si="19"/>
        <v>xxxx xxx xxxxx</v>
      </c>
      <c r="X100" t="str">
        <f t="shared" si="20"/>
        <v>xxxx xxx xxx xxx</v>
      </c>
      <c r="Y100" t="str">
        <f t="shared" si="21"/>
        <v>PI xxx</v>
      </c>
      <c r="Z100" s="5">
        <f t="shared" si="22"/>
        <v>133269.1360275</v>
      </c>
    </row>
    <row r="101" spans="1:26" x14ac:dyDescent="0.25">
      <c r="A101" s="6" t="s">
        <v>16</v>
      </c>
      <c r="B101" s="6" t="s">
        <v>16</v>
      </c>
      <c r="C101" s="6" t="s">
        <v>54</v>
      </c>
      <c r="D101" s="6" t="s">
        <v>55</v>
      </c>
      <c r="E101" s="6">
        <v>11111</v>
      </c>
      <c r="F101" s="6" t="s">
        <v>56</v>
      </c>
      <c r="G101" s="6">
        <v>123456</v>
      </c>
      <c r="H101" s="6" t="s">
        <v>57</v>
      </c>
      <c r="I101" s="7">
        <v>133269.1360275</v>
      </c>
      <c r="J101" s="6" t="s">
        <v>15</v>
      </c>
      <c r="K101" s="7">
        <v>-129.05342250000001</v>
      </c>
      <c r="L101" s="6" t="s">
        <v>15</v>
      </c>
      <c r="M101" s="6"/>
      <c r="N101" s="6"/>
      <c r="P101" s="3">
        <f t="shared" si="13"/>
        <v>45317</v>
      </c>
      <c r="Q101" t="str">
        <f t="shared" si="14"/>
        <v/>
      </c>
      <c r="R101" t="str">
        <f t="shared" si="15"/>
        <v>Yes</v>
      </c>
      <c r="S101">
        <f t="shared" si="16"/>
        <v>61112</v>
      </c>
      <c r="T101" t="str">
        <f t="shared" si="17"/>
        <v>Liabilities 2</v>
      </c>
      <c r="U101" s="3">
        <f t="shared" si="18"/>
        <v>45317</v>
      </c>
      <c r="V101" t="str">
        <f>IF($R101="No","",IF(D101="","JD",INDEX(Lookup!$B:$B,MATCH(LEFT(D101,2),Lookup!$A:$A,0))))</f>
        <v>PI</v>
      </c>
      <c r="W101" t="str">
        <f t="shared" si="19"/>
        <v>xxxx xxx xxxxx</v>
      </c>
      <c r="X101" t="str">
        <f t="shared" si="20"/>
        <v>xxxx xxx xxx xxx</v>
      </c>
      <c r="Y101" t="str">
        <f t="shared" si="21"/>
        <v>PI xxx</v>
      </c>
      <c r="Z101" s="5">
        <f t="shared" si="22"/>
        <v>129.05342250000001</v>
      </c>
    </row>
    <row r="102" spans="1:26" x14ac:dyDescent="0.25">
      <c r="A102" s="6" t="s">
        <v>16</v>
      </c>
      <c r="B102" s="6" t="s">
        <v>16</v>
      </c>
      <c r="C102" s="6" t="s">
        <v>54</v>
      </c>
      <c r="D102" s="6" t="s">
        <v>55</v>
      </c>
      <c r="E102" s="6">
        <v>11111</v>
      </c>
      <c r="F102" s="6" t="s">
        <v>56</v>
      </c>
      <c r="G102" s="6">
        <v>123456</v>
      </c>
      <c r="H102" s="6" t="s">
        <v>57</v>
      </c>
      <c r="I102" s="7">
        <v>129.05342250000001</v>
      </c>
      <c r="J102" s="6" t="s">
        <v>15</v>
      </c>
      <c r="K102" s="7">
        <v>0</v>
      </c>
      <c r="L102" s="6" t="s">
        <v>15</v>
      </c>
      <c r="M102" s="6"/>
      <c r="N102" s="6"/>
      <c r="P102" s="3">
        <f t="shared" si="13"/>
        <v>45317</v>
      </c>
      <c r="Q102" t="str">
        <f t="shared" si="14"/>
        <v/>
      </c>
      <c r="R102" t="str">
        <f t="shared" si="15"/>
        <v>Yes</v>
      </c>
      <c r="S102">
        <f t="shared" si="16"/>
        <v>61112</v>
      </c>
      <c r="T102" t="str">
        <f t="shared" si="17"/>
        <v>Liabilities 2</v>
      </c>
      <c r="U102" s="3">
        <f t="shared" si="18"/>
        <v>45317</v>
      </c>
      <c r="V102" t="str">
        <f>IF($R102="No","",IF(D102="","JD",INDEX(Lookup!$B:$B,MATCH(LEFT(D102,2),Lookup!$A:$A,0))))</f>
        <v>PI</v>
      </c>
      <c r="W102" t="str">
        <f t="shared" si="19"/>
        <v>xxxx xxx xxxxx</v>
      </c>
      <c r="X102" t="str">
        <f t="shared" si="20"/>
        <v>xxxx xxx xxx xxx</v>
      </c>
      <c r="Y102" t="str">
        <f t="shared" si="21"/>
        <v>PI xxx</v>
      </c>
      <c r="Z102" s="5">
        <f t="shared" si="22"/>
        <v>479.16337850000002</v>
      </c>
    </row>
    <row r="103" spans="1:26" x14ac:dyDescent="0.25">
      <c r="A103" s="6" t="s">
        <v>16</v>
      </c>
      <c r="B103" s="6" t="s">
        <v>16</v>
      </c>
      <c r="C103" s="6" t="s">
        <v>54</v>
      </c>
      <c r="D103" s="6" t="s">
        <v>55</v>
      </c>
      <c r="E103" s="6">
        <v>11111</v>
      </c>
      <c r="F103" s="6" t="s">
        <v>56</v>
      </c>
      <c r="G103" s="6">
        <v>123456</v>
      </c>
      <c r="H103" s="6" t="s">
        <v>57</v>
      </c>
      <c r="I103" s="7">
        <v>479.16337850000002</v>
      </c>
      <c r="J103" s="6" t="s">
        <v>15</v>
      </c>
      <c r="K103" s="7">
        <v>479.16337850000002</v>
      </c>
      <c r="L103" s="6" t="s">
        <v>15</v>
      </c>
      <c r="M103" s="6"/>
      <c r="N103" s="6"/>
      <c r="P103" s="3">
        <f t="shared" si="13"/>
        <v>45317</v>
      </c>
      <c r="Q103" t="str">
        <f t="shared" si="14"/>
        <v/>
      </c>
      <c r="R103" t="str">
        <f t="shared" si="15"/>
        <v>Yes</v>
      </c>
      <c r="S103">
        <f t="shared" si="16"/>
        <v>61112</v>
      </c>
      <c r="T103" t="str">
        <f t="shared" si="17"/>
        <v>Liabilities 2</v>
      </c>
      <c r="U103" s="3">
        <f t="shared" si="18"/>
        <v>45317</v>
      </c>
      <c r="V103" t="str">
        <f>IF($R103="No","",IF(D103="","JD",INDEX(Lookup!$B:$B,MATCH(LEFT(D103,2),Lookup!$A:$A,0))))</f>
        <v>PI</v>
      </c>
      <c r="W103" t="str">
        <f t="shared" si="19"/>
        <v>xxxx xxx xxxxx</v>
      </c>
      <c r="X103" t="str">
        <f t="shared" si="20"/>
        <v>xxxx xxx xxx xxx</v>
      </c>
      <c r="Y103" t="str">
        <f t="shared" si="21"/>
        <v>PI xxx</v>
      </c>
      <c r="Z103" s="5">
        <f t="shared" si="22"/>
        <v>0</v>
      </c>
    </row>
    <row r="104" spans="1:26" x14ac:dyDescent="0.25">
      <c r="A104" s="6"/>
      <c r="B104" s="6"/>
      <c r="C104" s="6"/>
      <c r="D104" s="6"/>
      <c r="E104" s="6"/>
      <c r="F104" s="6"/>
      <c r="G104" s="6"/>
      <c r="H104" s="6"/>
      <c r="I104" s="7"/>
      <c r="J104" s="6"/>
      <c r="K104" s="7"/>
      <c r="L104" s="6"/>
      <c r="M104" s="6"/>
      <c r="N104" s="6"/>
      <c r="P104" s="3" t="str">
        <f t="shared" si="13"/>
        <v/>
      </c>
      <c r="Q104" t="str">
        <f t="shared" si="14"/>
        <v/>
      </c>
      <c r="R104" t="str">
        <f t="shared" si="15"/>
        <v>No</v>
      </c>
      <c r="S104" t="str">
        <f t="shared" si="16"/>
        <v/>
      </c>
      <c r="T104" t="str">
        <f t="shared" si="17"/>
        <v/>
      </c>
      <c r="U104" s="3" t="str">
        <f t="shared" si="18"/>
        <v/>
      </c>
      <c r="V104" t="str">
        <f>IF($R104="No","",IF(D104="","JD",INDEX(Lookup!$B:$B,MATCH(LEFT(D104,2),Lookup!$A:$A,0))))</f>
        <v/>
      </c>
      <c r="W104" t="str">
        <f t="shared" si="19"/>
        <v/>
      </c>
      <c r="X104" t="str">
        <f t="shared" si="20"/>
        <v/>
      </c>
      <c r="Y104" t="str">
        <f t="shared" si="21"/>
        <v/>
      </c>
      <c r="Z104" s="5" t="str">
        <f t="shared" si="22"/>
        <v/>
      </c>
    </row>
    <row r="105" spans="1:26" x14ac:dyDescent="0.25">
      <c r="A105" s="6" t="s">
        <v>17</v>
      </c>
      <c r="B105" s="6">
        <v>61113</v>
      </c>
      <c r="C105" s="6"/>
      <c r="D105" s="6"/>
      <c r="E105" s="6"/>
      <c r="F105" s="6" t="s">
        <v>69</v>
      </c>
      <c r="G105" s="6"/>
      <c r="H105" s="6"/>
      <c r="I105" s="7"/>
      <c r="J105" s="6"/>
      <c r="K105" s="7">
        <v>1538.4824194999999</v>
      </c>
      <c r="L105" s="6" t="s">
        <v>15</v>
      </c>
      <c r="M105" s="6"/>
      <c r="N105" s="6"/>
      <c r="P105" s="3" t="str">
        <f t="shared" si="13"/>
        <v/>
      </c>
      <c r="Q105" t="str">
        <f t="shared" si="14"/>
        <v>OB</v>
      </c>
      <c r="R105" t="str">
        <f t="shared" si="15"/>
        <v>Yes</v>
      </c>
      <c r="S105">
        <f t="shared" si="16"/>
        <v>61113</v>
      </c>
      <c r="T105" t="str">
        <f t="shared" si="17"/>
        <v>Liabilities 3</v>
      </c>
      <c r="U105" s="3">
        <f t="shared" si="18"/>
        <v>45316</v>
      </c>
      <c r="V105" t="str">
        <f>IF($R105="No","",IF(D105="","JD",INDEX(Lookup!$B:$B,MATCH(LEFT(D105,2),Lookup!$A:$A,0))))</f>
        <v>JD</v>
      </c>
      <c r="W105" t="str">
        <f t="shared" si="19"/>
        <v/>
      </c>
      <c r="X105" t="str">
        <f t="shared" si="20"/>
        <v>Liabilities 3</v>
      </c>
      <c r="Y105" t="str">
        <f t="shared" si="21"/>
        <v/>
      </c>
      <c r="Z105" s="5">
        <f t="shared" si="22"/>
        <v>1538.4824194999999</v>
      </c>
    </row>
    <row r="106" spans="1:26" x14ac:dyDescent="0.25">
      <c r="A106" s="6"/>
      <c r="B106" s="6"/>
      <c r="C106" s="6"/>
      <c r="D106" s="6"/>
      <c r="E106" s="6"/>
      <c r="F106" s="6"/>
      <c r="G106" s="6"/>
      <c r="H106" s="6"/>
      <c r="I106" s="7"/>
      <c r="J106" s="6"/>
      <c r="K106" s="7"/>
      <c r="L106" s="6"/>
      <c r="M106" s="6"/>
      <c r="N106" s="6"/>
      <c r="P106" s="3" t="str">
        <f t="shared" si="13"/>
        <v/>
      </c>
      <c r="Q106" t="str">
        <f t="shared" si="14"/>
        <v/>
      </c>
      <c r="R106" t="str">
        <f t="shared" si="15"/>
        <v>No</v>
      </c>
      <c r="S106" t="str">
        <f t="shared" si="16"/>
        <v/>
      </c>
      <c r="T106" t="str">
        <f t="shared" si="17"/>
        <v/>
      </c>
      <c r="U106" s="3" t="str">
        <f t="shared" si="18"/>
        <v/>
      </c>
      <c r="V106" t="str">
        <f>IF($R106="No","",IF(D106="","JD",INDEX(Lookup!$B:$B,MATCH(LEFT(D106,2),Lookup!$A:$A,0))))</f>
        <v/>
      </c>
      <c r="W106" t="str">
        <f t="shared" si="19"/>
        <v/>
      </c>
      <c r="X106" t="str">
        <f t="shared" si="20"/>
        <v/>
      </c>
      <c r="Y106" t="str">
        <f t="shared" si="21"/>
        <v/>
      </c>
      <c r="Z106" s="5" t="str">
        <f t="shared" si="22"/>
        <v/>
      </c>
    </row>
    <row r="107" spans="1:26" x14ac:dyDescent="0.25">
      <c r="A107" s="6" t="s">
        <v>17</v>
      </c>
      <c r="B107" s="6">
        <v>61114</v>
      </c>
      <c r="C107" s="6"/>
      <c r="D107" s="6"/>
      <c r="E107" s="6"/>
      <c r="F107" s="6" t="s">
        <v>70</v>
      </c>
      <c r="G107" s="6"/>
      <c r="H107" s="6"/>
      <c r="I107" s="7"/>
      <c r="J107" s="6"/>
      <c r="K107" s="7">
        <v>-47.411250000000003</v>
      </c>
      <c r="L107" s="6" t="s">
        <v>15</v>
      </c>
      <c r="M107" s="6"/>
      <c r="N107" s="6"/>
      <c r="P107" s="3" t="str">
        <f t="shared" si="13"/>
        <v/>
      </c>
      <c r="Q107" t="str">
        <f t="shared" si="14"/>
        <v>OB</v>
      </c>
      <c r="R107" t="str">
        <f t="shared" si="15"/>
        <v>Yes</v>
      </c>
      <c r="S107">
        <f t="shared" si="16"/>
        <v>61114</v>
      </c>
      <c r="T107" t="str">
        <f t="shared" si="17"/>
        <v>Liabilities 4</v>
      </c>
      <c r="U107" s="3">
        <f t="shared" si="18"/>
        <v>45316</v>
      </c>
      <c r="V107" t="str">
        <f>IF($R107="No","",IF(D107="","JD",INDEX(Lookup!$B:$B,MATCH(LEFT(D107,2),Lookup!$A:$A,0))))</f>
        <v>JD</v>
      </c>
      <c r="W107" t="str">
        <f t="shared" si="19"/>
        <v/>
      </c>
      <c r="X107" t="str">
        <f t="shared" si="20"/>
        <v>Liabilities 4</v>
      </c>
      <c r="Y107" t="str">
        <f t="shared" si="21"/>
        <v/>
      </c>
      <c r="Z107" s="5">
        <f t="shared" si="22"/>
        <v>-47.411250000000003</v>
      </c>
    </row>
    <row r="108" spans="1:26" x14ac:dyDescent="0.25">
      <c r="A108" s="6"/>
      <c r="B108" s="6"/>
      <c r="C108" s="6"/>
      <c r="D108" s="6"/>
      <c r="E108" s="6"/>
      <c r="F108" s="6"/>
      <c r="G108" s="6"/>
      <c r="H108" s="6"/>
      <c r="I108" s="7"/>
      <c r="J108" s="6"/>
      <c r="K108" s="7"/>
      <c r="L108" s="6"/>
      <c r="M108" s="6"/>
      <c r="N108" s="6"/>
      <c r="P108" s="3" t="str">
        <f t="shared" si="13"/>
        <v/>
      </c>
      <c r="Q108" t="str">
        <f t="shared" si="14"/>
        <v/>
      </c>
      <c r="R108" t="str">
        <f t="shared" si="15"/>
        <v>No</v>
      </c>
      <c r="S108" t="str">
        <f t="shared" si="16"/>
        <v/>
      </c>
      <c r="T108" t="str">
        <f t="shared" si="17"/>
        <v/>
      </c>
      <c r="U108" s="3" t="str">
        <f t="shared" si="18"/>
        <v/>
      </c>
      <c r="V108" t="str">
        <f>IF($R108="No","",IF(D108="","JD",INDEX(Lookup!$B:$B,MATCH(LEFT(D108,2),Lookup!$A:$A,0))))</f>
        <v/>
      </c>
      <c r="W108" t="str">
        <f t="shared" si="19"/>
        <v/>
      </c>
      <c r="X108" t="str">
        <f t="shared" si="20"/>
        <v/>
      </c>
      <c r="Y108" t="str">
        <f t="shared" si="21"/>
        <v/>
      </c>
      <c r="Z108" s="5" t="str">
        <f t="shared" si="22"/>
        <v/>
      </c>
    </row>
    <row r="109" spans="1:26" x14ac:dyDescent="0.25">
      <c r="A109" s="6" t="s">
        <v>17</v>
      </c>
      <c r="B109" s="6">
        <v>61115</v>
      </c>
      <c r="C109" s="6"/>
      <c r="D109" s="6"/>
      <c r="E109" s="6"/>
      <c r="F109" s="6" t="s">
        <v>71</v>
      </c>
      <c r="G109" s="6"/>
      <c r="H109" s="6"/>
      <c r="I109" s="7"/>
      <c r="J109" s="6"/>
      <c r="K109" s="7">
        <v>-13392.565541</v>
      </c>
      <c r="L109" s="6" t="s">
        <v>15</v>
      </c>
      <c r="M109" s="6"/>
      <c r="N109" s="6"/>
      <c r="P109" s="3" t="str">
        <f t="shared" si="13"/>
        <v/>
      </c>
      <c r="Q109" t="str">
        <f t="shared" si="14"/>
        <v>OB</v>
      </c>
      <c r="R109" t="str">
        <f t="shared" si="15"/>
        <v>Yes</v>
      </c>
      <c r="S109">
        <f t="shared" si="16"/>
        <v>61115</v>
      </c>
      <c r="T109" t="str">
        <f t="shared" si="17"/>
        <v>Liabilities 5</v>
      </c>
      <c r="U109" s="3">
        <f t="shared" si="18"/>
        <v>45316</v>
      </c>
      <c r="V109" t="str">
        <f>IF($R109="No","",IF(D109="","JD",INDEX(Lookup!$B:$B,MATCH(LEFT(D109,2),Lookup!$A:$A,0))))</f>
        <v>JD</v>
      </c>
      <c r="W109" t="str">
        <f t="shared" si="19"/>
        <v/>
      </c>
      <c r="X109" t="str">
        <f t="shared" si="20"/>
        <v>Liabilities 5</v>
      </c>
      <c r="Y109" t="str">
        <f t="shared" si="21"/>
        <v/>
      </c>
      <c r="Z109" s="5">
        <f t="shared" si="22"/>
        <v>-13392.565541</v>
      </c>
    </row>
    <row r="110" spans="1:26" x14ac:dyDescent="0.25">
      <c r="A110" s="6" t="s">
        <v>16</v>
      </c>
      <c r="B110" s="6" t="s">
        <v>16</v>
      </c>
      <c r="C110" s="6" t="s">
        <v>54</v>
      </c>
      <c r="D110" s="6" t="s">
        <v>55</v>
      </c>
      <c r="E110" s="6">
        <v>11111</v>
      </c>
      <c r="F110" s="6" t="s">
        <v>56</v>
      </c>
      <c r="G110" s="6">
        <v>123456</v>
      </c>
      <c r="H110" s="6" t="s">
        <v>57</v>
      </c>
      <c r="I110" s="7">
        <v>13392.565541</v>
      </c>
      <c r="J110" s="6" t="s">
        <v>15</v>
      </c>
      <c r="K110" s="7">
        <v>0</v>
      </c>
      <c r="L110" s="6" t="s">
        <v>15</v>
      </c>
      <c r="M110" s="6"/>
      <c r="N110" s="6"/>
      <c r="P110" s="3">
        <f t="shared" si="13"/>
        <v>45317</v>
      </c>
      <c r="Q110" t="str">
        <f t="shared" si="14"/>
        <v/>
      </c>
      <c r="R110" t="str">
        <f t="shared" si="15"/>
        <v>Yes</v>
      </c>
      <c r="S110">
        <f t="shared" si="16"/>
        <v>61115</v>
      </c>
      <c r="T110" t="str">
        <f t="shared" si="17"/>
        <v>Liabilities 5</v>
      </c>
      <c r="U110" s="3">
        <f t="shared" si="18"/>
        <v>45317</v>
      </c>
      <c r="V110" t="str">
        <f>IF($R110="No","",IF(D110="","JD",INDEX(Lookup!$B:$B,MATCH(LEFT(D110,2),Lookup!$A:$A,0))))</f>
        <v>PI</v>
      </c>
      <c r="W110" t="str">
        <f t="shared" si="19"/>
        <v>xxxx xxx xxxxx</v>
      </c>
      <c r="X110" t="str">
        <f t="shared" si="20"/>
        <v>xxxx xxx xxx xxx</v>
      </c>
      <c r="Y110" t="str">
        <f t="shared" si="21"/>
        <v>PI xxx</v>
      </c>
      <c r="Z110" s="5">
        <f t="shared" si="22"/>
        <v>-10732.996704000001</v>
      </c>
    </row>
    <row r="111" spans="1:26" x14ac:dyDescent="0.25">
      <c r="A111" s="6" t="s">
        <v>16</v>
      </c>
      <c r="B111" s="6" t="s">
        <v>16</v>
      </c>
      <c r="C111" s="6" t="s">
        <v>54</v>
      </c>
      <c r="D111" s="6" t="s">
        <v>55</v>
      </c>
      <c r="E111" s="6">
        <v>11111</v>
      </c>
      <c r="F111" s="6" t="s">
        <v>56</v>
      </c>
      <c r="G111" s="6">
        <v>123456</v>
      </c>
      <c r="H111" s="6" t="s">
        <v>57</v>
      </c>
      <c r="I111" s="7">
        <v>-10732.996704000001</v>
      </c>
      <c r="J111" s="6" t="s">
        <v>15</v>
      </c>
      <c r="K111" s="7">
        <v>-10732.996704000001</v>
      </c>
      <c r="L111" s="6" t="s">
        <v>15</v>
      </c>
      <c r="M111" s="6"/>
      <c r="N111" s="6"/>
      <c r="P111" s="3">
        <f t="shared" si="13"/>
        <v>45317</v>
      </c>
      <c r="Q111" t="str">
        <f t="shared" si="14"/>
        <v/>
      </c>
      <c r="R111" t="str">
        <f t="shared" si="15"/>
        <v>Yes</v>
      </c>
      <c r="S111">
        <f t="shared" si="16"/>
        <v>61115</v>
      </c>
      <c r="T111" t="str">
        <f t="shared" si="17"/>
        <v>Liabilities 5</v>
      </c>
      <c r="U111" s="3">
        <f t="shared" si="18"/>
        <v>45317</v>
      </c>
      <c r="V111" t="str">
        <f>IF($R111="No","",IF(D111="","JD",INDEX(Lookup!$B:$B,MATCH(LEFT(D111,2),Lookup!$A:$A,0))))</f>
        <v>PI</v>
      </c>
      <c r="W111" t="str">
        <f t="shared" si="19"/>
        <v>xxxx xxx xxxxx</v>
      </c>
      <c r="X111" t="str">
        <f t="shared" si="20"/>
        <v>xxxx xxx xxx xxx</v>
      </c>
      <c r="Y111" t="str">
        <f t="shared" si="21"/>
        <v>PI xxx</v>
      </c>
      <c r="Z111" s="5">
        <f t="shared" si="22"/>
        <v>10732.996704000001</v>
      </c>
    </row>
    <row r="112" spans="1:26" x14ac:dyDescent="0.25">
      <c r="A112" s="6" t="s">
        <v>16</v>
      </c>
      <c r="B112" s="6" t="s">
        <v>16</v>
      </c>
      <c r="C112" s="6" t="s">
        <v>54</v>
      </c>
      <c r="D112" s="6" t="s">
        <v>55</v>
      </c>
      <c r="E112" s="6">
        <v>11111</v>
      </c>
      <c r="F112" s="6" t="s">
        <v>56</v>
      </c>
      <c r="G112" s="6">
        <v>123456</v>
      </c>
      <c r="H112" s="6" t="s">
        <v>57</v>
      </c>
      <c r="I112" s="7">
        <v>10732.996704000001</v>
      </c>
      <c r="J112" s="6" t="s">
        <v>15</v>
      </c>
      <c r="K112" s="7">
        <v>0</v>
      </c>
      <c r="L112" s="6" t="s">
        <v>15</v>
      </c>
      <c r="M112" s="6"/>
      <c r="N112" s="6"/>
      <c r="P112" s="3">
        <f t="shared" si="13"/>
        <v>45317</v>
      </c>
      <c r="Q112" t="str">
        <f t="shared" si="14"/>
        <v/>
      </c>
      <c r="R112" t="str">
        <f t="shared" si="15"/>
        <v>Yes</v>
      </c>
      <c r="S112">
        <f t="shared" si="16"/>
        <v>61115</v>
      </c>
      <c r="T112" t="str">
        <f t="shared" si="17"/>
        <v>Liabilities 5</v>
      </c>
      <c r="U112" s="3">
        <f t="shared" si="18"/>
        <v>45317</v>
      </c>
      <c r="V112" t="str">
        <f>IF($R112="No","",IF(D112="","JD",INDEX(Lookup!$B:$B,MATCH(LEFT(D112,2),Lookup!$A:$A,0))))</f>
        <v>PI</v>
      </c>
      <c r="W112" t="str">
        <f t="shared" si="19"/>
        <v>xxxx xxx xxxxx</v>
      </c>
      <c r="X112" t="str">
        <f t="shared" si="20"/>
        <v>xxxx xxx xxx xxx</v>
      </c>
      <c r="Y112" t="str">
        <f t="shared" si="21"/>
        <v>PI xxx</v>
      </c>
      <c r="Z112" s="5">
        <f t="shared" si="22"/>
        <v>-9585.7772055000005</v>
      </c>
    </row>
    <row r="113" spans="1:26" x14ac:dyDescent="0.25">
      <c r="A113" s="6" t="s">
        <v>16</v>
      </c>
      <c r="B113" s="6" t="s">
        <v>16</v>
      </c>
      <c r="C113" s="6" t="s">
        <v>54</v>
      </c>
      <c r="D113" s="6" t="s">
        <v>55</v>
      </c>
      <c r="E113" s="6">
        <v>11111</v>
      </c>
      <c r="F113" s="6" t="s">
        <v>56</v>
      </c>
      <c r="G113" s="6">
        <v>123456</v>
      </c>
      <c r="H113" s="6" t="s">
        <v>57</v>
      </c>
      <c r="I113" s="7">
        <v>-9585.7772055000005</v>
      </c>
      <c r="J113" s="6" t="s">
        <v>15</v>
      </c>
      <c r="K113" s="7">
        <v>-9585.7772055000005</v>
      </c>
      <c r="L113" s="6" t="s">
        <v>15</v>
      </c>
      <c r="M113" s="6"/>
      <c r="N113" s="6"/>
      <c r="P113" s="3">
        <f t="shared" si="13"/>
        <v>45317</v>
      </c>
      <c r="Q113" t="str">
        <f t="shared" si="14"/>
        <v/>
      </c>
      <c r="R113" t="str">
        <f t="shared" si="15"/>
        <v>Yes</v>
      </c>
      <c r="S113">
        <f t="shared" si="16"/>
        <v>61115</v>
      </c>
      <c r="T113" t="str">
        <f t="shared" si="17"/>
        <v>Liabilities 5</v>
      </c>
      <c r="U113" s="3">
        <f t="shared" si="18"/>
        <v>45317</v>
      </c>
      <c r="V113" t="str">
        <f>IF($R113="No","",IF(D113="","JD",INDEX(Lookup!$B:$B,MATCH(LEFT(D113,2),Lookup!$A:$A,0))))</f>
        <v>PI</v>
      </c>
      <c r="W113" t="str">
        <f t="shared" si="19"/>
        <v>xxxx xxx xxxxx</v>
      </c>
      <c r="X113" t="str">
        <f t="shared" si="20"/>
        <v>xxxx xxx xxx xxx</v>
      </c>
      <c r="Y113" t="str">
        <f t="shared" si="21"/>
        <v>PI xxx</v>
      </c>
      <c r="Z113" s="5">
        <f t="shared" si="22"/>
        <v>9585.7772055000005</v>
      </c>
    </row>
    <row r="114" spans="1:26" x14ac:dyDescent="0.25">
      <c r="A114" s="6" t="s">
        <v>16</v>
      </c>
      <c r="B114" s="6" t="s">
        <v>16</v>
      </c>
      <c r="C114" s="6" t="s">
        <v>54</v>
      </c>
      <c r="D114" s="6" t="s">
        <v>55</v>
      </c>
      <c r="E114" s="6">
        <v>11111</v>
      </c>
      <c r="F114" s="6" t="s">
        <v>56</v>
      </c>
      <c r="G114" s="6">
        <v>123456</v>
      </c>
      <c r="H114" s="6" t="s">
        <v>57</v>
      </c>
      <c r="I114" s="7">
        <v>9585.7772055000005</v>
      </c>
      <c r="J114" s="6" t="s">
        <v>15</v>
      </c>
      <c r="K114" s="7">
        <v>0</v>
      </c>
      <c r="L114" s="6" t="s">
        <v>15</v>
      </c>
      <c r="M114" s="6"/>
      <c r="N114" s="6"/>
      <c r="P114" s="3">
        <f t="shared" si="13"/>
        <v>45317</v>
      </c>
      <c r="Q114" t="str">
        <f t="shared" si="14"/>
        <v/>
      </c>
      <c r="R114" t="str">
        <f t="shared" si="15"/>
        <v>Yes</v>
      </c>
      <c r="S114">
        <f t="shared" si="16"/>
        <v>61115</v>
      </c>
      <c r="T114" t="str">
        <f t="shared" si="17"/>
        <v>Liabilities 5</v>
      </c>
      <c r="U114" s="3">
        <f t="shared" si="18"/>
        <v>45317</v>
      </c>
      <c r="V114" t="str">
        <f>IF($R114="No","",IF(D114="","JD",INDEX(Lookup!$B:$B,MATCH(LEFT(D114,2),Lookup!$A:$A,0))))</f>
        <v>PI</v>
      </c>
      <c r="W114" t="str">
        <f t="shared" si="19"/>
        <v>xxxx xxx xxxxx</v>
      </c>
      <c r="X114" t="str">
        <f t="shared" si="20"/>
        <v>xxxx xxx xxx xxx</v>
      </c>
      <c r="Y114" t="str">
        <f t="shared" si="21"/>
        <v>PI xxx</v>
      </c>
      <c r="Z114" s="5">
        <f t="shared" si="22"/>
        <v>-11239.260352999998</v>
      </c>
    </row>
    <row r="115" spans="1:26" x14ac:dyDescent="0.25">
      <c r="A115" s="6" t="s">
        <v>16</v>
      </c>
      <c r="B115" s="6" t="s">
        <v>16</v>
      </c>
      <c r="C115" s="6" t="s">
        <v>54</v>
      </c>
      <c r="D115" s="6" t="s">
        <v>55</v>
      </c>
      <c r="E115" s="6">
        <v>11111</v>
      </c>
      <c r="F115" s="6" t="s">
        <v>56</v>
      </c>
      <c r="G115" s="6">
        <v>123456</v>
      </c>
      <c r="H115" s="6" t="s">
        <v>57</v>
      </c>
      <c r="I115" s="7">
        <v>-11239.260352999998</v>
      </c>
      <c r="J115" s="6" t="s">
        <v>15</v>
      </c>
      <c r="K115" s="7">
        <v>-11239.260352999998</v>
      </c>
      <c r="L115" s="6" t="s">
        <v>15</v>
      </c>
      <c r="M115" s="6"/>
      <c r="N115" s="6"/>
      <c r="P115" s="3">
        <f t="shared" si="13"/>
        <v>45317</v>
      </c>
      <c r="Q115" t="str">
        <f t="shared" si="14"/>
        <v/>
      </c>
      <c r="R115" t="str">
        <f t="shared" si="15"/>
        <v>Yes</v>
      </c>
      <c r="S115">
        <f t="shared" si="16"/>
        <v>61115</v>
      </c>
      <c r="T115" t="str">
        <f t="shared" si="17"/>
        <v>Liabilities 5</v>
      </c>
      <c r="U115" s="3">
        <f t="shared" si="18"/>
        <v>45317</v>
      </c>
      <c r="V115" t="str">
        <f>IF($R115="No","",IF(D115="","JD",INDEX(Lookup!$B:$B,MATCH(LEFT(D115,2),Lookup!$A:$A,0))))</f>
        <v>PI</v>
      </c>
      <c r="W115" t="str">
        <f t="shared" si="19"/>
        <v>xxxx xxx xxxxx</v>
      </c>
      <c r="X115" t="str">
        <f t="shared" si="20"/>
        <v>xxxx xxx xxx xxx</v>
      </c>
      <c r="Y115" t="str">
        <f t="shared" si="21"/>
        <v>PI xxx</v>
      </c>
      <c r="Z115" s="5">
        <f t="shared" si="22"/>
        <v>11239.260352999998</v>
      </c>
    </row>
    <row r="116" spans="1:26" x14ac:dyDescent="0.25">
      <c r="A116" s="6" t="s">
        <v>16</v>
      </c>
      <c r="B116" s="6" t="s">
        <v>16</v>
      </c>
      <c r="C116" s="6" t="s">
        <v>54</v>
      </c>
      <c r="D116" s="6" t="s">
        <v>55</v>
      </c>
      <c r="E116" s="6">
        <v>11111</v>
      </c>
      <c r="F116" s="6" t="s">
        <v>56</v>
      </c>
      <c r="G116" s="6">
        <v>123456</v>
      </c>
      <c r="H116" s="6" t="s">
        <v>57</v>
      </c>
      <c r="I116" s="7">
        <v>11239.260352999998</v>
      </c>
      <c r="J116" s="6" t="s">
        <v>15</v>
      </c>
      <c r="K116" s="7">
        <v>0</v>
      </c>
      <c r="L116" s="6" t="s">
        <v>15</v>
      </c>
      <c r="M116" s="6"/>
      <c r="N116" s="6"/>
      <c r="P116" s="3">
        <f t="shared" si="13"/>
        <v>45317</v>
      </c>
      <c r="Q116" t="str">
        <f t="shared" si="14"/>
        <v/>
      </c>
      <c r="R116" t="str">
        <f t="shared" si="15"/>
        <v>Yes</v>
      </c>
      <c r="S116">
        <f t="shared" si="16"/>
        <v>61115</v>
      </c>
      <c r="T116" t="str">
        <f t="shared" si="17"/>
        <v>Liabilities 5</v>
      </c>
      <c r="U116" s="3">
        <f t="shared" si="18"/>
        <v>45317</v>
      </c>
      <c r="V116" t="str">
        <f>IF($R116="No","",IF(D116="","JD",INDEX(Lookup!$B:$B,MATCH(LEFT(D116,2),Lookup!$A:$A,0))))</f>
        <v>PI</v>
      </c>
      <c r="W116" t="str">
        <f t="shared" si="19"/>
        <v>xxxx xxx xxxxx</v>
      </c>
      <c r="X116" t="str">
        <f t="shared" si="20"/>
        <v>xxxx xxx xxx xxx</v>
      </c>
      <c r="Y116" t="str">
        <f t="shared" si="21"/>
        <v>PI xxx</v>
      </c>
      <c r="Z116" s="5">
        <f t="shared" si="22"/>
        <v>-5318.2336995000005</v>
      </c>
    </row>
    <row r="117" spans="1:26" x14ac:dyDescent="0.25">
      <c r="A117" s="6" t="s">
        <v>16</v>
      </c>
      <c r="B117" s="6" t="s">
        <v>16</v>
      </c>
      <c r="C117" s="6" t="s">
        <v>54</v>
      </c>
      <c r="D117" s="6" t="s">
        <v>55</v>
      </c>
      <c r="E117" s="6">
        <v>11111</v>
      </c>
      <c r="F117" s="6" t="s">
        <v>56</v>
      </c>
      <c r="G117" s="6">
        <v>123456</v>
      </c>
      <c r="H117" s="6" t="s">
        <v>57</v>
      </c>
      <c r="I117" s="7">
        <v>-5318.2336995000005</v>
      </c>
      <c r="J117" s="6" t="s">
        <v>15</v>
      </c>
      <c r="K117" s="7">
        <v>-5318.2336995000005</v>
      </c>
      <c r="L117" s="6" t="s">
        <v>15</v>
      </c>
      <c r="M117" s="6"/>
      <c r="N117" s="6"/>
      <c r="P117" s="3">
        <f t="shared" si="13"/>
        <v>45317</v>
      </c>
      <c r="Q117" t="str">
        <f t="shared" si="14"/>
        <v/>
      </c>
      <c r="R117" t="str">
        <f t="shared" si="15"/>
        <v>Yes</v>
      </c>
      <c r="S117">
        <f t="shared" si="16"/>
        <v>61115</v>
      </c>
      <c r="T117" t="str">
        <f t="shared" si="17"/>
        <v>Liabilities 5</v>
      </c>
      <c r="U117" s="3">
        <f t="shared" si="18"/>
        <v>45317</v>
      </c>
      <c r="V117" t="str">
        <f>IF($R117="No","",IF(D117="","JD",INDEX(Lookup!$B:$B,MATCH(LEFT(D117,2),Lookup!$A:$A,0))))</f>
        <v>PI</v>
      </c>
      <c r="W117" t="str">
        <f t="shared" si="19"/>
        <v>xxxx xxx xxxxx</v>
      </c>
      <c r="X117" t="str">
        <f t="shared" si="20"/>
        <v>xxxx xxx xxx xxx</v>
      </c>
      <c r="Y117" t="str">
        <f t="shared" si="21"/>
        <v>PI xxx</v>
      </c>
      <c r="Z117" s="5">
        <f t="shared" si="22"/>
        <v>5318.2336995000005</v>
      </c>
    </row>
    <row r="118" spans="1:26" x14ac:dyDescent="0.25">
      <c r="A118" s="6" t="s">
        <v>16</v>
      </c>
      <c r="B118" s="6" t="s">
        <v>16</v>
      </c>
      <c r="C118" s="6" t="s">
        <v>54</v>
      </c>
      <c r="D118" s="6" t="s">
        <v>55</v>
      </c>
      <c r="E118" s="6">
        <v>11111</v>
      </c>
      <c r="F118" s="6" t="s">
        <v>56</v>
      </c>
      <c r="G118" s="6">
        <v>123456</v>
      </c>
      <c r="H118" s="6" t="s">
        <v>57</v>
      </c>
      <c r="I118" s="7">
        <v>5318.2336995000005</v>
      </c>
      <c r="J118" s="6" t="s">
        <v>15</v>
      </c>
      <c r="K118" s="7">
        <v>0</v>
      </c>
      <c r="L118" s="6" t="s">
        <v>15</v>
      </c>
      <c r="M118" s="6"/>
      <c r="N118" s="6"/>
      <c r="P118" s="3">
        <f t="shared" si="13"/>
        <v>45317</v>
      </c>
      <c r="Q118" t="str">
        <f t="shared" si="14"/>
        <v/>
      </c>
      <c r="R118" t="str">
        <f t="shared" si="15"/>
        <v>Yes</v>
      </c>
      <c r="S118">
        <f t="shared" si="16"/>
        <v>61115</v>
      </c>
      <c r="T118" t="str">
        <f t="shared" si="17"/>
        <v>Liabilities 5</v>
      </c>
      <c r="U118" s="3">
        <f t="shared" si="18"/>
        <v>45317</v>
      </c>
      <c r="V118" t="str">
        <f>IF($R118="No","",IF(D118="","JD",INDEX(Lookup!$B:$B,MATCH(LEFT(D118,2),Lookup!$A:$A,0))))</f>
        <v>PI</v>
      </c>
      <c r="W118" t="str">
        <f t="shared" si="19"/>
        <v>xxxx xxx xxxxx</v>
      </c>
      <c r="X118" t="str">
        <f t="shared" si="20"/>
        <v>xxxx xxx xxx xxx</v>
      </c>
      <c r="Y118" t="str">
        <f t="shared" si="21"/>
        <v>PI xxx</v>
      </c>
      <c r="Z118" s="5">
        <f t="shared" si="22"/>
        <v>-7961.8091414999999</v>
      </c>
    </row>
    <row r="119" spans="1:26" x14ac:dyDescent="0.25">
      <c r="A119" s="6" t="s">
        <v>16</v>
      </c>
      <c r="B119" s="6" t="s">
        <v>16</v>
      </c>
      <c r="C119" s="6" t="s">
        <v>54</v>
      </c>
      <c r="D119" s="6" t="s">
        <v>55</v>
      </c>
      <c r="E119" s="6">
        <v>11111</v>
      </c>
      <c r="F119" s="6" t="s">
        <v>56</v>
      </c>
      <c r="G119" s="6">
        <v>123456</v>
      </c>
      <c r="H119" s="6" t="s">
        <v>57</v>
      </c>
      <c r="I119" s="7">
        <v>-7961.8091414999999</v>
      </c>
      <c r="J119" s="6" t="s">
        <v>15</v>
      </c>
      <c r="K119" s="7">
        <v>-7961.8091414999999</v>
      </c>
      <c r="L119" s="6" t="s">
        <v>15</v>
      </c>
      <c r="M119" s="6"/>
      <c r="N119" s="6"/>
      <c r="P119" s="3">
        <f t="shared" si="13"/>
        <v>45317</v>
      </c>
      <c r="Q119" t="str">
        <f t="shared" si="14"/>
        <v/>
      </c>
      <c r="R119" t="str">
        <f t="shared" si="15"/>
        <v>Yes</v>
      </c>
      <c r="S119">
        <f t="shared" si="16"/>
        <v>61115</v>
      </c>
      <c r="T119" t="str">
        <f t="shared" si="17"/>
        <v>Liabilities 5</v>
      </c>
      <c r="U119" s="3">
        <f t="shared" si="18"/>
        <v>45317</v>
      </c>
      <c r="V119" t="str">
        <f>IF($R119="No","",IF(D119="","JD",INDEX(Lookup!$B:$B,MATCH(LEFT(D119,2),Lookup!$A:$A,0))))</f>
        <v>PI</v>
      </c>
      <c r="W119" t="str">
        <f t="shared" si="19"/>
        <v>xxxx xxx xxxxx</v>
      </c>
      <c r="X119" t="str">
        <f t="shared" si="20"/>
        <v>xxxx xxx xxx xxx</v>
      </c>
      <c r="Y119" t="str">
        <f t="shared" si="21"/>
        <v>PI xxx</v>
      </c>
      <c r="Z119" s="5">
        <f t="shared" si="22"/>
        <v>7961.8091414999999</v>
      </c>
    </row>
    <row r="120" spans="1:26" x14ac:dyDescent="0.25">
      <c r="A120" s="6" t="s">
        <v>16</v>
      </c>
      <c r="B120" s="6" t="s">
        <v>16</v>
      </c>
      <c r="C120" s="6" t="s">
        <v>54</v>
      </c>
      <c r="D120" s="6" t="s">
        <v>55</v>
      </c>
      <c r="E120" s="6">
        <v>11111</v>
      </c>
      <c r="F120" s="6" t="s">
        <v>56</v>
      </c>
      <c r="G120" s="6">
        <v>123456</v>
      </c>
      <c r="H120" s="6" t="s">
        <v>57</v>
      </c>
      <c r="I120" s="7">
        <v>7961.8091414999999</v>
      </c>
      <c r="J120" s="6" t="s">
        <v>15</v>
      </c>
      <c r="K120" s="7">
        <v>0</v>
      </c>
      <c r="L120" s="6" t="s">
        <v>15</v>
      </c>
      <c r="M120" s="6"/>
      <c r="N120" s="6"/>
      <c r="P120" s="3">
        <f t="shared" si="13"/>
        <v>45317</v>
      </c>
      <c r="Q120" t="str">
        <f t="shared" si="14"/>
        <v/>
      </c>
      <c r="R120" t="str">
        <f t="shared" si="15"/>
        <v>Yes</v>
      </c>
      <c r="S120">
        <f t="shared" si="16"/>
        <v>61115</v>
      </c>
      <c r="T120" t="str">
        <f t="shared" si="17"/>
        <v>Liabilities 5</v>
      </c>
      <c r="U120" s="3">
        <f t="shared" si="18"/>
        <v>45317</v>
      </c>
      <c r="V120" t="str">
        <f>IF($R120="No","",IF(D120="","JD",INDEX(Lookup!$B:$B,MATCH(LEFT(D120,2),Lookup!$A:$A,0))))</f>
        <v>PI</v>
      </c>
      <c r="W120" t="str">
        <f t="shared" si="19"/>
        <v>xxxx xxx xxxxx</v>
      </c>
      <c r="X120" t="str">
        <f t="shared" si="20"/>
        <v>xxxx xxx xxx xxx</v>
      </c>
      <c r="Y120" t="str">
        <f t="shared" si="21"/>
        <v>PI xxx</v>
      </c>
      <c r="Z120" s="5">
        <f t="shared" si="22"/>
        <v>-8012.1219599999995</v>
      </c>
    </row>
    <row r="121" spans="1:26" x14ac:dyDescent="0.25">
      <c r="A121" s="6" t="s">
        <v>16</v>
      </c>
      <c r="B121" s="6" t="s">
        <v>16</v>
      </c>
      <c r="C121" s="6" t="s">
        <v>54</v>
      </c>
      <c r="D121" s="6" t="s">
        <v>55</v>
      </c>
      <c r="E121" s="6">
        <v>11111</v>
      </c>
      <c r="F121" s="6" t="s">
        <v>56</v>
      </c>
      <c r="G121" s="6">
        <v>123456</v>
      </c>
      <c r="H121" s="6" t="s">
        <v>57</v>
      </c>
      <c r="I121" s="7">
        <v>-8012.1219599999995</v>
      </c>
      <c r="J121" s="6" t="s">
        <v>15</v>
      </c>
      <c r="K121" s="7">
        <v>-8012.1219599999995</v>
      </c>
      <c r="L121" s="6" t="s">
        <v>15</v>
      </c>
      <c r="M121" s="6"/>
      <c r="N121" s="6"/>
      <c r="P121" s="3">
        <f t="shared" si="13"/>
        <v>45317</v>
      </c>
      <c r="Q121" t="str">
        <f t="shared" si="14"/>
        <v/>
      </c>
      <c r="R121" t="str">
        <f t="shared" si="15"/>
        <v>Yes</v>
      </c>
      <c r="S121">
        <f t="shared" si="16"/>
        <v>61115</v>
      </c>
      <c r="T121" t="str">
        <f t="shared" si="17"/>
        <v>Liabilities 5</v>
      </c>
      <c r="U121" s="3">
        <f t="shared" si="18"/>
        <v>45317</v>
      </c>
      <c r="V121" t="str">
        <f>IF($R121="No","",IF(D121="","JD",INDEX(Lookup!$B:$B,MATCH(LEFT(D121,2),Lookup!$A:$A,0))))</f>
        <v>PI</v>
      </c>
      <c r="W121" t="str">
        <f t="shared" si="19"/>
        <v>xxxx xxx xxxxx</v>
      </c>
      <c r="X121" t="str">
        <f t="shared" si="20"/>
        <v>xxxx xxx xxx xxx</v>
      </c>
      <c r="Y121" t="str">
        <f t="shared" si="21"/>
        <v>PI xxx</v>
      </c>
      <c r="Z121" s="5">
        <f t="shared" si="22"/>
        <v>8012.1219599999995</v>
      </c>
    </row>
    <row r="122" spans="1:26" x14ac:dyDescent="0.25">
      <c r="A122" s="6" t="s">
        <v>16</v>
      </c>
      <c r="B122" s="6" t="s">
        <v>16</v>
      </c>
      <c r="C122" s="6" t="s">
        <v>54</v>
      </c>
      <c r="D122" s="6" t="s">
        <v>55</v>
      </c>
      <c r="E122" s="6">
        <v>11111</v>
      </c>
      <c r="F122" s="6" t="s">
        <v>56</v>
      </c>
      <c r="G122" s="6">
        <v>123456</v>
      </c>
      <c r="H122" s="6" t="s">
        <v>57</v>
      </c>
      <c r="I122" s="7">
        <v>8012.1219599999995</v>
      </c>
      <c r="J122" s="6" t="s">
        <v>15</v>
      </c>
      <c r="K122" s="7">
        <v>0</v>
      </c>
      <c r="L122" s="6" t="s">
        <v>15</v>
      </c>
      <c r="M122" s="6"/>
      <c r="N122" s="6"/>
      <c r="P122" s="3">
        <f t="shared" si="13"/>
        <v>45317</v>
      </c>
      <c r="Q122" t="str">
        <f t="shared" si="14"/>
        <v/>
      </c>
      <c r="R122" t="str">
        <f t="shared" si="15"/>
        <v>Yes</v>
      </c>
      <c r="S122">
        <f t="shared" si="16"/>
        <v>61115</v>
      </c>
      <c r="T122" t="str">
        <f t="shared" si="17"/>
        <v>Liabilities 5</v>
      </c>
      <c r="U122" s="3">
        <f t="shared" si="18"/>
        <v>45317</v>
      </c>
      <c r="V122" t="str">
        <f>IF($R122="No","",IF(D122="","JD",INDEX(Lookup!$B:$B,MATCH(LEFT(D122,2),Lookup!$A:$A,0))))</f>
        <v>PI</v>
      </c>
      <c r="W122" t="str">
        <f t="shared" si="19"/>
        <v>xxxx xxx xxxxx</v>
      </c>
      <c r="X122" t="str">
        <f t="shared" si="20"/>
        <v>xxxx xxx xxx xxx</v>
      </c>
      <c r="Y122" t="str">
        <f t="shared" si="21"/>
        <v>PI xxx</v>
      </c>
      <c r="Z122" s="5">
        <f t="shared" si="22"/>
        <v>-8000.5220074999997</v>
      </c>
    </row>
    <row r="123" spans="1:26" x14ac:dyDescent="0.25">
      <c r="A123" s="6" t="s">
        <v>16</v>
      </c>
      <c r="B123" s="6" t="s">
        <v>16</v>
      </c>
      <c r="C123" s="6" t="s">
        <v>54</v>
      </c>
      <c r="D123" s="6" t="s">
        <v>55</v>
      </c>
      <c r="E123" s="6">
        <v>11111</v>
      </c>
      <c r="F123" s="6" t="s">
        <v>56</v>
      </c>
      <c r="G123" s="6">
        <v>123456</v>
      </c>
      <c r="H123" s="6" t="s">
        <v>57</v>
      </c>
      <c r="I123" s="7">
        <v>-8000.5220074999997</v>
      </c>
      <c r="J123" s="6" t="s">
        <v>15</v>
      </c>
      <c r="K123" s="7">
        <v>-8000.5220074999997</v>
      </c>
      <c r="L123" s="6" t="s">
        <v>15</v>
      </c>
      <c r="M123" s="6"/>
      <c r="N123" s="6"/>
      <c r="P123" s="3">
        <f t="shared" si="13"/>
        <v>45317</v>
      </c>
      <c r="Q123" t="str">
        <f t="shared" si="14"/>
        <v/>
      </c>
      <c r="R123" t="str">
        <f t="shared" si="15"/>
        <v>Yes</v>
      </c>
      <c r="S123">
        <f t="shared" si="16"/>
        <v>61115</v>
      </c>
      <c r="T123" t="str">
        <f t="shared" si="17"/>
        <v>Liabilities 5</v>
      </c>
      <c r="U123" s="3">
        <f t="shared" si="18"/>
        <v>45317</v>
      </c>
      <c r="V123" t="str">
        <f>IF($R123="No","",IF(D123="","JD",INDEX(Lookup!$B:$B,MATCH(LEFT(D123,2),Lookup!$A:$A,0))))</f>
        <v>PI</v>
      </c>
      <c r="W123" t="str">
        <f t="shared" si="19"/>
        <v>xxxx xxx xxxxx</v>
      </c>
      <c r="X123" t="str">
        <f t="shared" si="20"/>
        <v>xxxx xxx xxx xxx</v>
      </c>
      <c r="Y123" t="str">
        <f t="shared" si="21"/>
        <v>PI xxx</v>
      </c>
      <c r="Z123" s="5">
        <f t="shared" si="22"/>
        <v>8000.5220074999997</v>
      </c>
    </row>
    <row r="124" spans="1:26" x14ac:dyDescent="0.25">
      <c r="A124" s="6" t="s">
        <v>16</v>
      </c>
      <c r="B124" s="6" t="s">
        <v>16</v>
      </c>
      <c r="C124" s="6" t="s">
        <v>54</v>
      </c>
      <c r="D124" s="6" t="s">
        <v>55</v>
      </c>
      <c r="E124" s="6">
        <v>11111</v>
      </c>
      <c r="F124" s="6" t="s">
        <v>56</v>
      </c>
      <c r="G124" s="6">
        <v>123456</v>
      </c>
      <c r="H124" s="6" t="s">
        <v>57</v>
      </c>
      <c r="I124" s="7">
        <v>8000.5220074999997</v>
      </c>
      <c r="J124" s="6" t="s">
        <v>15</v>
      </c>
      <c r="K124" s="7">
        <v>0</v>
      </c>
      <c r="L124" s="6" t="s">
        <v>15</v>
      </c>
      <c r="M124" s="6"/>
      <c r="N124" s="6"/>
      <c r="P124" s="3">
        <f t="shared" si="13"/>
        <v>45317</v>
      </c>
      <c r="Q124" t="str">
        <f t="shared" si="14"/>
        <v/>
      </c>
      <c r="R124" t="str">
        <f t="shared" si="15"/>
        <v>Yes</v>
      </c>
      <c r="S124">
        <f t="shared" si="16"/>
        <v>61115</v>
      </c>
      <c r="T124" t="str">
        <f t="shared" si="17"/>
        <v>Liabilities 5</v>
      </c>
      <c r="U124" s="3">
        <f t="shared" si="18"/>
        <v>45317</v>
      </c>
      <c r="V124" t="str">
        <f>IF($R124="No","",IF(D124="","JD",INDEX(Lookup!$B:$B,MATCH(LEFT(D124,2),Lookup!$A:$A,0))))</f>
        <v>PI</v>
      </c>
      <c r="W124" t="str">
        <f t="shared" si="19"/>
        <v>xxxx xxx xxxxx</v>
      </c>
      <c r="X124" t="str">
        <f t="shared" si="20"/>
        <v>xxxx xxx xxx xxx</v>
      </c>
      <c r="Y124" t="str">
        <f t="shared" si="21"/>
        <v>PI xxx</v>
      </c>
      <c r="Z124" s="5">
        <f t="shared" si="22"/>
        <v>-8262.9211509999986</v>
      </c>
    </row>
    <row r="125" spans="1:26" x14ac:dyDescent="0.25">
      <c r="A125" s="6" t="s">
        <v>16</v>
      </c>
      <c r="B125" s="6" t="s">
        <v>16</v>
      </c>
      <c r="C125" s="6" t="s">
        <v>54</v>
      </c>
      <c r="D125" s="6" t="s">
        <v>55</v>
      </c>
      <c r="E125" s="6">
        <v>11111</v>
      </c>
      <c r="F125" s="6" t="s">
        <v>56</v>
      </c>
      <c r="G125" s="6">
        <v>123456</v>
      </c>
      <c r="H125" s="6" t="s">
        <v>57</v>
      </c>
      <c r="I125" s="7">
        <v>-8262.9211509999986</v>
      </c>
      <c r="J125" s="6" t="s">
        <v>15</v>
      </c>
      <c r="K125" s="7">
        <v>-8262.9211509999986</v>
      </c>
      <c r="L125" s="6" t="s">
        <v>15</v>
      </c>
      <c r="M125" s="6"/>
      <c r="N125" s="6"/>
      <c r="P125" s="3">
        <f t="shared" si="13"/>
        <v>45317</v>
      </c>
      <c r="Q125" t="str">
        <f t="shared" si="14"/>
        <v/>
      </c>
      <c r="R125" t="str">
        <f t="shared" si="15"/>
        <v>Yes</v>
      </c>
      <c r="S125">
        <f t="shared" si="16"/>
        <v>61115</v>
      </c>
      <c r="T125" t="str">
        <f t="shared" si="17"/>
        <v>Liabilities 5</v>
      </c>
      <c r="U125" s="3">
        <f t="shared" si="18"/>
        <v>45317</v>
      </c>
      <c r="V125" t="str">
        <f>IF($R125="No","",IF(D125="","JD",INDEX(Lookup!$B:$B,MATCH(LEFT(D125,2),Lookup!$A:$A,0))))</f>
        <v>PI</v>
      </c>
      <c r="W125" t="str">
        <f t="shared" si="19"/>
        <v>xxxx xxx xxxxx</v>
      </c>
      <c r="X125" t="str">
        <f t="shared" si="20"/>
        <v>xxxx xxx xxx xxx</v>
      </c>
      <c r="Y125" t="str">
        <f t="shared" si="21"/>
        <v>PI xxx</v>
      </c>
      <c r="Z125" s="5">
        <f t="shared" si="22"/>
        <v>8262.9211509999986</v>
      </c>
    </row>
    <row r="126" spans="1:26" x14ac:dyDescent="0.25">
      <c r="A126" s="6" t="s">
        <v>16</v>
      </c>
      <c r="B126" s="6" t="s">
        <v>16</v>
      </c>
      <c r="C126" s="6" t="s">
        <v>54</v>
      </c>
      <c r="D126" s="6" t="s">
        <v>55</v>
      </c>
      <c r="E126" s="6">
        <v>11111</v>
      </c>
      <c r="F126" s="6" t="s">
        <v>56</v>
      </c>
      <c r="G126" s="6">
        <v>123456</v>
      </c>
      <c r="H126" s="6" t="s">
        <v>57</v>
      </c>
      <c r="I126" s="7">
        <v>8262.9211509999986</v>
      </c>
      <c r="J126" s="6" t="s">
        <v>15</v>
      </c>
      <c r="K126" s="7">
        <v>0</v>
      </c>
      <c r="L126" s="6" t="s">
        <v>15</v>
      </c>
      <c r="M126" s="6"/>
      <c r="N126" s="6"/>
      <c r="P126" s="3">
        <f t="shared" si="13"/>
        <v>45317</v>
      </c>
      <c r="Q126" t="str">
        <f t="shared" si="14"/>
        <v/>
      </c>
      <c r="R126" t="str">
        <f t="shared" si="15"/>
        <v>Yes</v>
      </c>
      <c r="S126">
        <f t="shared" si="16"/>
        <v>61115</v>
      </c>
      <c r="T126" t="str">
        <f t="shared" si="17"/>
        <v>Liabilities 5</v>
      </c>
      <c r="U126" s="3">
        <f t="shared" si="18"/>
        <v>45317</v>
      </c>
      <c r="V126" t="str">
        <f>IF($R126="No","",IF(D126="","JD",INDEX(Lookup!$B:$B,MATCH(LEFT(D126,2),Lookup!$A:$A,0))))</f>
        <v>PI</v>
      </c>
      <c r="W126" t="str">
        <f t="shared" si="19"/>
        <v>xxxx xxx xxxxx</v>
      </c>
      <c r="X126" t="str">
        <f t="shared" si="20"/>
        <v>xxxx xxx xxx xxx</v>
      </c>
      <c r="Y126" t="str">
        <f t="shared" si="21"/>
        <v>PI xxx</v>
      </c>
      <c r="Z126" s="5">
        <f t="shared" si="22"/>
        <v>-7724.6833550000001</v>
      </c>
    </row>
    <row r="127" spans="1:26" x14ac:dyDescent="0.25">
      <c r="A127" s="6" t="s">
        <v>16</v>
      </c>
      <c r="B127" s="6" t="s">
        <v>16</v>
      </c>
      <c r="C127" s="6" t="s">
        <v>54</v>
      </c>
      <c r="D127" s="6" t="s">
        <v>55</v>
      </c>
      <c r="E127" s="6">
        <v>11111</v>
      </c>
      <c r="F127" s="6" t="s">
        <v>56</v>
      </c>
      <c r="G127" s="6">
        <v>123456</v>
      </c>
      <c r="H127" s="6" t="s">
        <v>57</v>
      </c>
      <c r="I127" s="7">
        <v>-7724.6833550000001</v>
      </c>
      <c r="J127" s="6" t="s">
        <v>15</v>
      </c>
      <c r="K127" s="7">
        <v>-7724.6833550000001</v>
      </c>
      <c r="L127" s="6" t="s">
        <v>15</v>
      </c>
      <c r="M127" s="6"/>
      <c r="N127" s="6"/>
      <c r="P127" s="3">
        <f t="shared" si="13"/>
        <v>45317</v>
      </c>
      <c r="Q127" t="str">
        <f t="shared" si="14"/>
        <v/>
      </c>
      <c r="R127" t="str">
        <f t="shared" si="15"/>
        <v>Yes</v>
      </c>
      <c r="S127">
        <f t="shared" si="16"/>
        <v>61115</v>
      </c>
      <c r="T127" t="str">
        <f t="shared" si="17"/>
        <v>Liabilities 5</v>
      </c>
      <c r="U127" s="3">
        <f t="shared" si="18"/>
        <v>45317</v>
      </c>
      <c r="V127" t="str">
        <f>IF($R127="No","",IF(D127="","JD",INDEX(Lookup!$B:$B,MATCH(LEFT(D127,2),Lookup!$A:$A,0))))</f>
        <v>PI</v>
      </c>
      <c r="W127" t="str">
        <f t="shared" si="19"/>
        <v>xxxx xxx xxxxx</v>
      </c>
      <c r="X127" t="str">
        <f t="shared" si="20"/>
        <v>xxxx xxx xxx xxx</v>
      </c>
      <c r="Y127" t="str">
        <f t="shared" si="21"/>
        <v>PI xxx</v>
      </c>
      <c r="Z127" s="5">
        <f t="shared" si="22"/>
        <v>7724.6833550000001</v>
      </c>
    </row>
    <row r="128" spans="1:26" x14ac:dyDescent="0.25">
      <c r="A128" s="6" t="s">
        <v>16</v>
      </c>
      <c r="B128" s="6" t="s">
        <v>16</v>
      </c>
      <c r="C128" s="6" t="s">
        <v>54</v>
      </c>
      <c r="D128" s="6" t="s">
        <v>55</v>
      </c>
      <c r="E128" s="6">
        <v>11111</v>
      </c>
      <c r="F128" s="6" t="s">
        <v>56</v>
      </c>
      <c r="G128" s="6">
        <v>123456</v>
      </c>
      <c r="H128" s="6" t="s">
        <v>57</v>
      </c>
      <c r="I128" s="7">
        <v>7724.6833550000001</v>
      </c>
      <c r="J128" s="6" t="s">
        <v>15</v>
      </c>
      <c r="K128" s="7">
        <v>0</v>
      </c>
      <c r="L128" s="6" t="s">
        <v>15</v>
      </c>
      <c r="M128" s="6"/>
      <c r="N128" s="6"/>
      <c r="P128" s="3">
        <f t="shared" si="13"/>
        <v>45317</v>
      </c>
      <c r="Q128" t="str">
        <f t="shared" si="14"/>
        <v/>
      </c>
      <c r="R128" t="str">
        <f t="shared" si="15"/>
        <v>Yes</v>
      </c>
      <c r="S128">
        <f t="shared" si="16"/>
        <v>61115</v>
      </c>
      <c r="T128" t="str">
        <f t="shared" si="17"/>
        <v>Liabilities 5</v>
      </c>
      <c r="U128" s="3">
        <f t="shared" si="18"/>
        <v>45317</v>
      </c>
      <c r="V128" t="str">
        <f>IF($R128="No","",IF(D128="","JD",INDEX(Lookup!$B:$B,MATCH(LEFT(D128,2),Lookup!$A:$A,0))))</f>
        <v>PI</v>
      </c>
      <c r="W128" t="str">
        <f t="shared" si="19"/>
        <v>xxxx xxx xxxxx</v>
      </c>
      <c r="X128" t="str">
        <f t="shared" si="20"/>
        <v>xxxx xxx xxx xxx</v>
      </c>
      <c r="Y128" t="str">
        <f t="shared" si="21"/>
        <v>PI xxx</v>
      </c>
      <c r="Z128" s="5">
        <f t="shared" si="22"/>
        <v>-7916.5661659999996</v>
      </c>
    </row>
    <row r="129" spans="1:26" x14ac:dyDescent="0.25">
      <c r="A129" s="6" t="s">
        <v>16</v>
      </c>
      <c r="B129" s="6" t="s">
        <v>16</v>
      </c>
      <c r="C129" s="6" t="s">
        <v>54</v>
      </c>
      <c r="D129" s="6" t="s">
        <v>55</v>
      </c>
      <c r="E129" s="6">
        <v>11111</v>
      </c>
      <c r="F129" s="6" t="s">
        <v>56</v>
      </c>
      <c r="G129" s="6">
        <v>123456</v>
      </c>
      <c r="H129" s="6" t="s">
        <v>57</v>
      </c>
      <c r="I129" s="7">
        <v>-7916.5661659999996</v>
      </c>
      <c r="J129" s="6" t="s">
        <v>15</v>
      </c>
      <c r="K129" s="7">
        <v>-7916.5661659999996</v>
      </c>
      <c r="L129" s="6" t="s">
        <v>15</v>
      </c>
      <c r="M129" s="6"/>
      <c r="N129" s="6"/>
      <c r="P129" s="3">
        <f t="shared" si="13"/>
        <v>45317</v>
      </c>
      <c r="Q129" t="str">
        <f t="shared" si="14"/>
        <v/>
      </c>
      <c r="R129" t="str">
        <f t="shared" si="15"/>
        <v>Yes</v>
      </c>
      <c r="S129">
        <f t="shared" si="16"/>
        <v>61115</v>
      </c>
      <c r="T129" t="str">
        <f t="shared" si="17"/>
        <v>Liabilities 5</v>
      </c>
      <c r="U129" s="3">
        <f t="shared" si="18"/>
        <v>45317</v>
      </c>
      <c r="V129" t="str">
        <f>IF($R129="No","",IF(D129="","JD",INDEX(Lookup!$B:$B,MATCH(LEFT(D129,2),Lookup!$A:$A,0))))</f>
        <v>PI</v>
      </c>
      <c r="W129" t="str">
        <f t="shared" si="19"/>
        <v>xxxx xxx xxxxx</v>
      </c>
      <c r="X129" t="str">
        <f t="shared" si="20"/>
        <v>xxxx xxx xxx xxx</v>
      </c>
      <c r="Y129" t="str">
        <f t="shared" si="21"/>
        <v>PI xxx</v>
      </c>
      <c r="Z129" s="5">
        <f t="shared" si="22"/>
        <v>7916.5661659999996</v>
      </c>
    </row>
    <row r="130" spans="1:26" x14ac:dyDescent="0.25">
      <c r="A130" s="6" t="s">
        <v>16</v>
      </c>
      <c r="B130" s="6" t="s">
        <v>16</v>
      </c>
      <c r="C130" s="6" t="s">
        <v>54</v>
      </c>
      <c r="D130" s="6" t="s">
        <v>55</v>
      </c>
      <c r="E130" s="6">
        <v>11111</v>
      </c>
      <c r="F130" s="6" t="s">
        <v>56</v>
      </c>
      <c r="G130" s="6">
        <v>123456</v>
      </c>
      <c r="H130" s="6" t="s">
        <v>57</v>
      </c>
      <c r="I130" s="7">
        <v>7916.5661659999996</v>
      </c>
      <c r="J130" s="6" t="s">
        <v>15</v>
      </c>
      <c r="K130" s="7">
        <v>0</v>
      </c>
      <c r="L130" s="6" t="s">
        <v>15</v>
      </c>
      <c r="M130" s="6"/>
      <c r="N130" s="6"/>
      <c r="P130" s="3">
        <f t="shared" si="13"/>
        <v>45317</v>
      </c>
      <c r="Q130" t="str">
        <f t="shared" si="14"/>
        <v/>
      </c>
      <c r="R130" t="str">
        <f t="shared" si="15"/>
        <v>Yes</v>
      </c>
      <c r="S130">
        <f t="shared" si="16"/>
        <v>61115</v>
      </c>
      <c r="T130" t="str">
        <f t="shared" si="17"/>
        <v>Liabilities 5</v>
      </c>
      <c r="U130" s="3">
        <f t="shared" si="18"/>
        <v>45317</v>
      </c>
      <c r="V130" t="str">
        <f>IF($R130="No","",IF(D130="","JD",INDEX(Lookup!$B:$B,MATCH(LEFT(D130,2),Lookup!$A:$A,0))))</f>
        <v>PI</v>
      </c>
      <c r="W130" t="str">
        <f t="shared" si="19"/>
        <v>xxxx xxx xxxxx</v>
      </c>
      <c r="X130" t="str">
        <f t="shared" si="20"/>
        <v>xxxx xxx xxx xxx</v>
      </c>
      <c r="Y130" t="str">
        <f t="shared" si="21"/>
        <v>PI xxx</v>
      </c>
      <c r="Z130" s="5">
        <f t="shared" si="22"/>
        <v>-7729.0894404999999</v>
      </c>
    </row>
    <row r="131" spans="1:26" x14ac:dyDescent="0.25">
      <c r="A131" s="6" t="s">
        <v>16</v>
      </c>
      <c r="B131" s="6" t="s">
        <v>16</v>
      </c>
      <c r="C131" s="6" t="s">
        <v>54</v>
      </c>
      <c r="D131" s="6" t="s">
        <v>55</v>
      </c>
      <c r="E131" s="6">
        <v>11111</v>
      </c>
      <c r="F131" s="6" t="s">
        <v>56</v>
      </c>
      <c r="G131" s="6">
        <v>123456</v>
      </c>
      <c r="H131" s="6" t="s">
        <v>57</v>
      </c>
      <c r="I131" s="7">
        <v>-7729.0894404999999</v>
      </c>
      <c r="J131" s="6" t="s">
        <v>15</v>
      </c>
      <c r="K131" s="7">
        <v>-7729.0894404999999</v>
      </c>
      <c r="L131" s="6" t="s">
        <v>15</v>
      </c>
      <c r="M131" s="6"/>
      <c r="N131" s="6"/>
      <c r="P131" s="3">
        <f t="shared" si="13"/>
        <v>45317</v>
      </c>
      <c r="Q131" t="str">
        <f t="shared" si="14"/>
        <v/>
      </c>
      <c r="R131" t="str">
        <f t="shared" si="15"/>
        <v>Yes</v>
      </c>
      <c r="S131">
        <f t="shared" si="16"/>
        <v>61115</v>
      </c>
      <c r="T131" t="str">
        <f t="shared" si="17"/>
        <v>Liabilities 5</v>
      </c>
      <c r="U131" s="3">
        <f t="shared" si="18"/>
        <v>45317</v>
      </c>
      <c r="V131" t="str">
        <f>IF($R131="No","",IF(D131="","JD",INDEX(Lookup!$B:$B,MATCH(LEFT(D131,2),Lookup!$A:$A,0))))</f>
        <v>PI</v>
      </c>
      <c r="W131" t="str">
        <f t="shared" si="19"/>
        <v>xxxx xxx xxxxx</v>
      </c>
      <c r="X131" t="str">
        <f t="shared" si="20"/>
        <v>xxxx xxx xxx xxx</v>
      </c>
      <c r="Y131" t="str">
        <f t="shared" si="21"/>
        <v>PI xxx</v>
      </c>
      <c r="Z131" s="5">
        <f t="shared" si="22"/>
        <v>8004.7068405</v>
      </c>
    </row>
    <row r="132" spans="1:26" x14ac:dyDescent="0.25">
      <c r="A132" s="6" t="s">
        <v>16</v>
      </c>
      <c r="B132" s="6" t="s">
        <v>16</v>
      </c>
      <c r="C132" s="6" t="s">
        <v>54</v>
      </c>
      <c r="D132" s="6" t="s">
        <v>55</v>
      </c>
      <c r="E132" s="6">
        <v>11111</v>
      </c>
      <c r="F132" s="6" t="s">
        <v>56</v>
      </c>
      <c r="G132" s="6">
        <v>123456</v>
      </c>
      <c r="H132" s="6" t="s">
        <v>57</v>
      </c>
      <c r="I132" s="7">
        <v>8004.7068405</v>
      </c>
      <c r="J132" s="6" t="s">
        <v>15</v>
      </c>
      <c r="K132" s="7">
        <v>275.61739999999998</v>
      </c>
      <c r="L132" s="6" t="s">
        <v>15</v>
      </c>
      <c r="M132" s="6"/>
      <c r="N132" s="6"/>
      <c r="P132" s="3">
        <f t="shared" ref="P132:P195" si="23">IFERROR(DATE(RIGHT(A132,4), MID(A132,4,2), LEFT(A132,2)),"")</f>
        <v>45317</v>
      </c>
      <c r="Q132" t="str">
        <f t="shared" ref="Q132:Q195" si="24">IF(AND(I132="",A132&lt;&gt;""),"OB","")</f>
        <v/>
      </c>
      <c r="R132" t="str">
        <f t="shared" ref="R132:R195" si="25">IF(Q132="OB","Yes",IF(I132&lt;&gt;"","Yes","No"))</f>
        <v>Yes</v>
      </c>
      <c r="S132">
        <f t="shared" ref="S132:S195" si="26">IF($R132="No","",IF(AND($L132&lt;&gt;"",$L131=""),$B132,S131))</f>
        <v>61115</v>
      </c>
      <c r="T132" t="str">
        <f t="shared" ref="T132:T195" si="27">IF($R132="No","",IF(AND($L132&lt;&gt;"",$L131=""),$F132,T131))</f>
        <v>Liabilities 5</v>
      </c>
      <c r="U132" s="3">
        <f t="shared" ref="U132:U195" si="28">IF(Q132="OB",MIN(P:P)-1,IF(R132="Yes",P132,""))</f>
        <v>45317</v>
      </c>
      <c r="V132" t="str">
        <f>IF($R132="No","",IF(D132="","JD",INDEX(Lookup!$B:$B,MATCH(LEFT(D132,2),Lookup!$A:$A,0))))</f>
        <v>PI</v>
      </c>
      <c r="W132" t="str">
        <f t="shared" ref="W132:W195" si="29">IF(R132="No","",IF(OR(V132="PI",V132="SI"),H132,""))</f>
        <v>xxxx xxx xxxxx</v>
      </c>
      <c r="X132" t="str">
        <f t="shared" ref="X132:X195" si="30">IF(R132="Yes",F132,"")</f>
        <v>xxxx xxx xxx xxx</v>
      </c>
      <c r="Y132" t="str">
        <f t="shared" ref="Y132:Y195" si="31">IF(R132="No","",IF(OR(V132="PI",V132="SI"),D132,""))</f>
        <v>PI xxx</v>
      </c>
      <c r="Z132" s="5">
        <f t="shared" ref="Z132:Z195" si="32">IF(R132="No","",IF(Q132="OB",K132,I133))</f>
        <v>-8004.7068405</v>
      </c>
    </row>
    <row r="133" spans="1:26" x14ac:dyDescent="0.25">
      <c r="A133" s="6" t="s">
        <v>16</v>
      </c>
      <c r="B133" s="6" t="s">
        <v>16</v>
      </c>
      <c r="C133" s="6" t="s">
        <v>54</v>
      </c>
      <c r="D133" s="6" t="s">
        <v>55</v>
      </c>
      <c r="E133" s="6">
        <v>11111</v>
      </c>
      <c r="F133" s="6" t="s">
        <v>56</v>
      </c>
      <c r="G133" s="6">
        <v>123456</v>
      </c>
      <c r="H133" s="6" t="s">
        <v>57</v>
      </c>
      <c r="I133" s="7">
        <v>-8004.7068405</v>
      </c>
      <c r="J133" s="6" t="s">
        <v>15</v>
      </c>
      <c r="K133" s="7">
        <v>-7729.0894404999999</v>
      </c>
      <c r="L133" s="6" t="s">
        <v>15</v>
      </c>
      <c r="M133" s="6"/>
      <c r="N133" s="6"/>
      <c r="P133" s="3">
        <f t="shared" si="23"/>
        <v>45317</v>
      </c>
      <c r="Q133" t="str">
        <f t="shared" si="24"/>
        <v/>
      </c>
      <c r="R133" t="str">
        <f t="shared" si="25"/>
        <v>Yes</v>
      </c>
      <c r="S133">
        <f t="shared" si="26"/>
        <v>61115</v>
      </c>
      <c r="T133" t="str">
        <f t="shared" si="27"/>
        <v>Liabilities 5</v>
      </c>
      <c r="U133" s="3">
        <f t="shared" si="28"/>
        <v>45317</v>
      </c>
      <c r="V133" t="str">
        <f>IF($R133="No","",IF(D133="","JD",INDEX(Lookup!$B:$B,MATCH(LEFT(D133,2),Lookup!$A:$A,0))))</f>
        <v>PI</v>
      </c>
      <c r="W133" t="str">
        <f t="shared" si="29"/>
        <v>xxxx xxx xxxxx</v>
      </c>
      <c r="X133" t="str">
        <f t="shared" si="30"/>
        <v>xxxx xxx xxx xxx</v>
      </c>
      <c r="Y133" t="str">
        <f t="shared" si="31"/>
        <v>PI xxx</v>
      </c>
      <c r="Z133" s="5">
        <f t="shared" si="32"/>
        <v>7729.0894404999999</v>
      </c>
    </row>
    <row r="134" spans="1:26" x14ac:dyDescent="0.25">
      <c r="A134" s="6" t="s">
        <v>16</v>
      </c>
      <c r="B134" s="6" t="s">
        <v>16</v>
      </c>
      <c r="C134" s="6" t="s">
        <v>54</v>
      </c>
      <c r="D134" s="6" t="s">
        <v>55</v>
      </c>
      <c r="E134" s="6">
        <v>11111</v>
      </c>
      <c r="F134" s="6" t="s">
        <v>56</v>
      </c>
      <c r="G134" s="6">
        <v>123456</v>
      </c>
      <c r="H134" s="6" t="s">
        <v>57</v>
      </c>
      <c r="I134" s="7">
        <v>7729.0894404999999</v>
      </c>
      <c r="J134" s="6" t="s">
        <v>15</v>
      </c>
      <c r="K134" s="7">
        <v>0</v>
      </c>
      <c r="L134" s="6" t="s">
        <v>15</v>
      </c>
      <c r="M134" s="6"/>
      <c r="N134" s="6"/>
      <c r="P134" s="3">
        <f t="shared" si="23"/>
        <v>45317</v>
      </c>
      <c r="Q134" t="str">
        <f t="shared" si="24"/>
        <v/>
      </c>
      <c r="R134" t="str">
        <f t="shared" si="25"/>
        <v>Yes</v>
      </c>
      <c r="S134">
        <f t="shared" si="26"/>
        <v>61115</v>
      </c>
      <c r="T134" t="str">
        <f t="shared" si="27"/>
        <v>Liabilities 5</v>
      </c>
      <c r="U134" s="3">
        <f t="shared" si="28"/>
        <v>45317</v>
      </c>
      <c r="V134" t="str">
        <f>IF($R134="No","",IF(D134="","JD",INDEX(Lookup!$B:$B,MATCH(LEFT(D134,2),Lookup!$A:$A,0))))</f>
        <v>PI</v>
      </c>
      <c r="W134" t="str">
        <f t="shared" si="29"/>
        <v>xxxx xxx xxxxx</v>
      </c>
      <c r="X134" t="str">
        <f t="shared" si="30"/>
        <v>xxxx xxx xxx xxx</v>
      </c>
      <c r="Y134" t="str">
        <f t="shared" si="31"/>
        <v>PI xxx</v>
      </c>
      <c r="Z134" s="5">
        <f t="shared" si="32"/>
        <v>-9463.8228275000001</v>
      </c>
    </row>
    <row r="135" spans="1:26" x14ac:dyDescent="0.25">
      <c r="A135" s="6" t="s">
        <v>16</v>
      </c>
      <c r="B135" s="6" t="s">
        <v>16</v>
      </c>
      <c r="C135" s="6" t="s">
        <v>54</v>
      </c>
      <c r="D135" s="6" t="s">
        <v>55</v>
      </c>
      <c r="E135" s="6">
        <v>11111</v>
      </c>
      <c r="F135" s="6" t="s">
        <v>56</v>
      </c>
      <c r="G135" s="6">
        <v>123456</v>
      </c>
      <c r="H135" s="6" t="s">
        <v>57</v>
      </c>
      <c r="I135" s="7">
        <v>-9463.8228275000001</v>
      </c>
      <c r="J135" s="6" t="s">
        <v>15</v>
      </c>
      <c r="K135" s="7">
        <v>-9463.8228275000001</v>
      </c>
      <c r="L135" s="6" t="s">
        <v>15</v>
      </c>
      <c r="M135" s="6"/>
      <c r="N135" s="6"/>
      <c r="P135" s="3">
        <f t="shared" si="23"/>
        <v>45317</v>
      </c>
      <c r="Q135" t="str">
        <f t="shared" si="24"/>
        <v/>
      </c>
      <c r="R135" t="str">
        <f t="shared" si="25"/>
        <v>Yes</v>
      </c>
      <c r="S135">
        <f t="shared" si="26"/>
        <v>61115</v>
      </c>
      <c r="T135" t="str">
        <f t="shared" si="27"/>
        <v>Liabilities 5</v>
      </c>
      <c r="U135" s="3">
        <f t="shared" si="28"/>
        <v>45317</v>
      </c>
      <c r="V135" t="str">
        <f>IF($R135="No","",IF(D135="","JD",INDEX(Lookup!$B:$B,MATCH(LEFT(D135,2),Lookup!$A:$A,0))))</f>
        <v>PI</v>
      </c>
      <c r="W135" t="str">
        <f t="shared" si="29"/>
        <v>xxxx xxx xxxxx</v>
      </c>
      <c r="X135" t="str">
        <f t="shared" si="30"/>
        <v>xxxx xxx xxx xxx</v>
      </c>
      <c r="Y135" t="str">
        <f t="shared" si="31"/>
        <v>PI xxx</v>
      </c>
      <c r="Z135" s="5">
        <f t="shared" si="32"/>
        <v>9463.8228275000001</v>
      </c>
    </row>
    <row r="136" spans="1:26" x14ac:dyDescent="0.25">
      <c r="A136" s="6" t="s">
        <v>16</v>
      </c>
      <c r="B136" s="6" t="s">
        <v>16</v>
      </c>
      <c r="C136" s="6" t="s">
        <v>54</v>
      </c>
      <c r="D136" s="6" t="s">
        <v>55</v>
      </c>
      <c r="E136" s="6">
        <v>11111</v>
      </c>
      <c r="F136" s="6" t="s">
        <v>56</v>
      </c>
      <c r="G136" s="6">
        <v>123456</v>
      </c>
      <c r="H136" s="6" t="s">
        <v>57</v>
      </c>
      <c r="I136" s="7">
        <v>9463.8228275000001</v>
      </c>
      <c r="J136" s="6" t="s">
        <v>15</v>
      </c>
      <c r="K136" s="7">
        <v>0</v>
      </c>
      <c r="L136" s="6" t="s">
        <v>15</v>
      </c>
      <c r="M136" s="6"/>
      <c r="N136" s="6"/>
      <c r="P136" s="3">
        <f t="shared" si="23"/>
        <v>45317</v>
      </c>
      <c r="Q136" t="str">
        <f t="shared" si="24"/>
        <v/>
      </c>
      <c r="R136" t="str">
        <f t="shared" si="25"/>
        <v>Yes</v>
      </c>
      <c r="S136">
        <f t="shared" si="26"/>
        <v>61115</v>
      </c>
      <c r="T136" t="str">
        <f t="shared" si="27"/>
        <v>Liabilities 5</v>
      </c>
      <c r="U136" s="3">
        <f t="shared" si="28"/>
        <v>45317</v>
      </c>
      <c r="V136" t="str">
        <f>IF($R136="No","",IF(D136="","JD",INDEX(Lookup!$B:$B,MATCH(LEFT(D136,2),Lookup!$A:$A,0))))</f>
        <v>PI</v>
      </c>
      <c r="W136" t="str">
        <f t="shared" si="29"/>
        <v>xxxx xxx xxxxx</v>
      </c>
      <c r="X136" t="str">
        <f t="shared" si="30"/>
        <v>xxxx xxx xxx xxx</v>
      </c>
      <c r="Y136" t="str">
        <f t="shared" si="31"/>
        <v>PI xxx</v>
      </c>
      <c r="Z136" s="5">
        <f t="shared" si="32"/>
        <v>-6666.3757539999997</v>
      </c>
    </row>
    <row r="137" spans="1:26" x14ac:dyDescent="0.25">
      <c r="A137" s="6" t="s">
        <v>16</v>
      </c>
      <c r="B137" s="6" t="s">
        <v>16</v>
      </c>
      <c r="C137" s="6" t="s">
        <v>54</v>
      </c>
      <c r="D137" s="6" t="s">
        <v>55</v>
      </c>
      <c r="E137" s="6">
        <v>11111</v>
      </c>
      <c r="F137" s="6" t="s">
        <v>56</v>
      </c>
      <c r="G137" s="6">
        <v>123456</v>
      </c>
      <c r="H137" s="6" t="s">
        <v>57</v>
      </c>
      <c r="I137" s="7">
        <v>-6666.3757539999997</v>
      </c>
      <c r="J137" s="6" t="s">
        <v>15</v>
      </c>
      <c r="K137" s="7">
        <v>-6666.3757539999997</v>
      </c>
      <c r="L137" s="6" t="s">
        <v>15</v>
      </c>
      <c r="M137" s="6"/>
      <c r="N137" s="6"/>
      <c r="P137" s="3">
        <f t="shared" si="23"/>
        <v>45317</v>
      </c>
      <c r="Q137" t="str">
        <f t="shared" si="24"/>
        <v/>
      </c>
      <c r="R137" t="str">
        <f t="shared" si="25"/>
        <v>Yes</v>
      </c>
      <c r="S137">
        <f t="shared" si="26"/>
        <v>61115</v>
      </c>
      <c r="T137" t="str">
        <f t="shared" si="27"/>
        <v>Liabilities 5</v>
      </c>
      <c r="U137" s="3">
        <f t="shared" si="28"/>
        <v>45317</v>
      </c>
      <c r="V137" t="str">
        <f>IF($R137="No","",IF(D137="","JD",INDEX(Lookup!$B:$B,MATCH(LEFT(D137,2),Lookup!$A:$A,0))))</f>
        <v>PI</v>
      </c>
      <c r="W137" t="str">
        <f t="shared" si="29"/>
        <v>xxxx xxx xxxxx</v>
      </c>
      <c r="X137" t="str">
        <f t="shared" si="30"/>
        <v>xxxx xxx xxx xxx</v>
      </c>
      <c r="Y137" t="str">
        <f t="shared" si="31"/>
        <v>PI xxx</v>
      </c>
      <c r="Z137" s="5">
        <f t="shared" si="32"/>
        <v>6666.3757539999997</v>
      </c>
    </row>
    <row r="138" spans="1:26" x14ac:dyDescent="0.25">
      <c r="A138" s="6" t="s">
        <v>16</v>
      </c>
      <c r="B138" s="6" t="s">
        <v>16</v>
      </c>
      <c r="C138" s="6" t="s">
        <v>54</v>
      </c>
      <c r="D138" s="6" t="s">
        <v>55</v>
      </c>
      <c r="E138" s="6">
        <v>11111</v>
      </c>
      <c r="F138" s="6" t="s">
        <v>56</v>
      </c>
      <c r="G138" s="6">
        <v>123456</v>
      </c>
      <c r="H138" s="6" t="s">
        <v>57</v>
      </c>
      <c r="I138" s="7">
        <v>6666.3757539999997</v>
      </c>
      <c r="J138" s="6" t="s">
        <v>15</v>
      </c>
      <c r="K138" s="7">
        <v>0</v>
      </c>
      <c r="L138" s="6" t="s">
        <v>15</v>
      </c>
      <c r="M138" s="6"/>
      <c r="N138" s="6"/>
      <c r="P138" s="3">
        <f t="shared" si="23"/>
        <v>45317</v>
      </c>
      <c r="Q138" t="str">
        <f t="shared" si="24"/>
        <v/>
      </c>
      <c r="R138" t="str">
        <f t="shared" si="25"/>
        <v>Yes</v>
      </c>
      <c r="S138">
        <f t="shared" si="26"/>
        <v>61115</v>
      </c>
      <c r="T138" t="str">
        <f t="shared" si="27"/>
        <v>Liabilities 5</v>
      </c>
      <c r="U138" s="3">
        <f t="shared" si="28"/>
        <v>45317</v>
      </c>
      <c r="V138" t="str">
        <f>IF($R138="No","",IF(D138="","JD",INDEX(Lookup!$B:$B,MATCH(LEFT(D138,2),Lookup!$A:$A,0))))</f>
        <v>PI</v>
      </c>
      <c r="W138" t="str">
        <f t="shared" si="29"/>
        <v>xxxx xxx xxxxx</v>
      </c>
      <c r="X138" t="str">
        <f t="shared" si="30"/>
        <v>xxxx xxx xxx xxx</v>
      </c>
      <c r="Y138" t="str">
        <f t="shared" si="31"/>
        <v>PI xxx</v>
      </c>
      <c r="Z138" s="5">
        <f t="shared" si="32"/>
        <v>-6739.6798680000002</v>
      </c>
    </row>
    <row r="139" spans="1:26" x14ac:dyDescent="0.25">
      <c r="A139" s="6" t="s">
        <v>16</v>
      </c>
      <c r="B139" s="6" t="s">
        <v>16</v>
      </c>
      <c r="C139" s="6" t="s">
        <v>54</v>
      </c>
      <c r="D139" s="6" t="s">
        <v>55</v>
      </c>
      <c r="E139" s="6">
        <v>11111</v>
      </c>
      <c r="F139" s="6" t="s">
        <v>56</v>
      </c>
      <c r="G139" s="6">
        <v>123456</v>
      </c>
      <c r="H139" s="6" t="s">
        <v>57</v>
      </c>
      <c r="I139" s="7">
        <v>-6739.6798680000002</v>
      </c>
      <c r="J139" s="6" t="s">
        <v>15</v>
      </c>
      <c r="K139" s="7">
        <v>-6739.6798680000002</v>
      </c>
      <c r="L139" s="6" t="s">
        <v>15</v>
      </c>
      <c r="M139" s="6"/>
      <c r="N139" s="6"/>
      <c r="P139" s="3">
        <f t="shared" si="23"/>
        <v>45317</v>
      </c>
      <c r="Q139" t="str">
        <f t="shared" si="24"/>
        <v/>
      </c>
      <c r="R139" t="str">
        <f t="shared" si="25"/>
        <v>Yes</v>
      </c>
      <c r="S139">
        <f t="shared" si="26"/>
        <v>61115</v>
      </c>
      <c r="T139" t="str">
        <f t="shared" si="27"/>
        <v>Liabilities 5</v>
      </c>
      <c r="U139" s="3">
        <f t="shared" si="28"/>
        <v>45317</v>
      </c>
      <c r="V139" t="str">
        <f>IF($R139="No","",IF(D139="","JD",INDEX(Lookup!$B:$B,MATCH(LEFT(D139,2),Lookup!$A:$A,0))))</f>
        <v>PI</v>
      </c>
      <c r="W139" t="str">
        <f t="shared" si="29"/>
        <v>xxxx xxx xxxxx</v>
      </c>
      <c r="X139" t="str">
        <f t="shared" si="30"/>
        <v>xxxx xxx xxx xxx</v>
      </c>
      <c r="Y139" t="str">
        <f t="shared" si="31"/>
        <v>PI xxx</v>
      </c>
      <c r="Z139" s="5">
        <f t="shared" si="32"/>
        <v>6739.6798680000002</v>
      </c>
    </row>
    <row r="140" spans="1:26" x14ac:dyDescent="0.25">
      <c r="A140" s="6" t="s">
        <v>16</v>
      </c>
      <c r="B140" s="6" t="s">
        <v>16</v>
      </c>
      <c r="C140" s="6" t="s">
        <v>54</v>
      </c>
      <c r="D140" s="6" t="s">
        <v>55</v>
      </c>
      <c r="E140" s="6">
        <v>11111</v>
      </c>
      <c r="F140" s="6" t="s">
        <v>56</v>
      </c>
      <c r="G140" s="6">
        <v>123456</v>
      </c>
      <c r="H140" s="6" t="s">
        <v>57</v>
      </c>
      <c r="I140" s="7">
        <v>6739.6798680000002</v>
      </c>
      <c r="J140" s="6" t="s">
        <v>15</v>
      </c>
      <c r="K140" s="7">
        <v>0</v>
      </c>
      <c r="L140" s="6" t="s">
        <v>15</v>
      </c>
      <c r="M140" s="6"/>
      <c r="N140" s="6"/>
      <c r="P140" s="3">
        <f t="shared" si="23"/>
        <v>45317</v>
      </c>
      <c r="Q140" t="str">
        <f t="shared" si="24"/>
        <v/>
      </c>
      <c r="R140" t="str">
        <f t="shared" si="25"/>
        <v>Yes</v>
      </c>
      <c r="S140">
        <f t="shared" si="26"/>
        <v>61115</v>
      </c>
      <c r="T140" t="str">
        <f t="shared" si="27"/>
        <v>Liabilities 5</v>
      </c>
      <c r="U140" s="3">
        <f t="shared" si="28"/>
        <v>45317</v>
      </c>
      <c r="V140" t="str">
        <f>IF($R140="No","",IF(D140="","JD",INDEX(Lookup!$B:$B,MATCH(LEFT(D140,2),Lookup!$A:$A,0))))</f>
        <v>PI</v>
      </c>
      <c r="W140" t="str">
        <f t="shared" si="29"/>
        <v>xxxx xxx xxxxx</v>
      </c>
      <c r="X140" t="str">
        <f t="shared" si="30"/>
        <v>xxxx xxx xxx xxx</v>
      </c>
      <c r="Y140" t="str">
        <f t="shared" si="31"/>
        <v>PI xxx</v>
      </c>
      <c r="Z140" s="5">
        <f t="shared" si="32"/>
        <v>-8021.9329280000002</v>
      </c>
    </row>
    <row r="141" spans="1:26" x14ac:dyDescent="0.25">
      <c r="A141" s="6" t="s">
        <v>16</v>
      </c>
      <c r="B141" s="6" t="s">
        <v>16</v>
      </c>
      <c r="C141" s="6" t="s">
        <v>54</v>
      </c>
      <c r="D141" s="6" t="s">
        <v>55</v>
      </c>
      <c r="E141" s="6">
        <v>11111</v>
      </c>
      <c r="F141" s="6" t="s">
        <v>56</v>
      </c>
      <c r="G141" s="6">
        <v>123456</v>
      </c>
      <c r="H141" s="6" t="s">
        <v>57</v>
      </c>
      <c r="I141" s="7">
        <v>-8021.9329280000002</v>
      </c>
      <c r="J141" s="6" t="s">
        <v>15</v>
      </c>
      <c r="K141" s="7">
        <v>-8021.9329280000002</v>
      </c>
      <c r="L141" s="6" t="s">
        <v>15</v>
      </c>
      <c r="M141" s="6"/>
      <c r="N141" s="6"/>
      <c r="P141" s="3">
        <f t="shared" si="23"/>
        <v>45317</v>
      </c>
      <c r="Q141" t="str">
        <f t="shared" si="24"/>
        <v/>
      </c>
      <c r="R141" t="str">
        <f t="shared" si="25"/>
        <v>Yes</v>
      </c>
      <c r="S141">
        <f t="shared" si="26"/>
        <v>61115</v>
      </c>
      <c r="T141" t="str">
        <f t="shared" si="27"/>
        <v>Liabilities 5</v>
      </c>
      <c r="U141" s="3">
        <f t="shared" si="28"/>
        <v>45317</v>
      </c>
      <c r="V141" t="str">
        <f>IF($R141="No","",IF(D141="","JD",INDEX(Lookup!$B:$B,MATCH(LEFT(D141,2),Lookup!$A:$A,0))))</f>
        <v>PI</v>
      </c>
      <c r="W141" t="str">
        <f t="shared" si="29"/>
        <v>xxxx xxx xxxxx</v>
      </c>
      <c r="X141" t="str">
        <f t="shared" si="30"/>
        <v>xxxx xxx xxx xxx</v>
      </c>
      <c r="Y141" t="str">
        <f t="shared" si="31"/>
        <v>PI xxx</v>
      </c>
      <c r="Z141" s="5">
        <f t="shared" si="32"/>
        <v>8021.9329280000002</v>
      </c>
    </row>
    <row r="142" spans="1:26" x14ac:dyDescent="0.25">
      <c r="A142" s="6" t="s">
        <v>16</v>
      </c>
      <c r="B142" s="6" t="s">
        <v>16</v>
      </c>
      <c r="C142" s="6" t="s">
        <v>54</v>
      </c>
      <c r="D142" s="6" t="s">
        <v>55</v>
      </c>
      <c r="E142" s="6">
        <v>11111</v>
      </c>
      <c r="F142" s="6" t="s">
        <v>56</v>
      </c>
      <c r="G142" s="6">
        <v>123456</v>
      </c>
      <c r="H142" s="6" t="s">
        <v>57</v>
      </c>
      <c r="I142" s="7">
        <v>8021.9329280000002</v>
      </c>
      <c r="J142" s="6" t="s">
        <v>15</v>
      </c>
      <c r="K142" s="7">
        <v>0</v>
      </c>
      <c r="L142" s="6" t="s">
        <v>15</v>
      </c>
      <c r="M142" s="6"/>
      <c r="N142" s="6"/>
      <c r="P142" s="3">
        <f t="shared" si="23"/>
        <v>45317</v>
      </c>
      <c r="Q142" t="str">
        <f t="shared" si="24"/>
        <v/>
      </c>
      <c r="R142" t="str">
        <f t="shared" si="25"/>
        <v>Yes</v>
      </c>
      <c r="S142">
        <f t="shared" si="26"/>
        <v>61115</v>
      </c>
      <c r="T142" t="str">
        <f t="shared" si="27"/>
        <v>Liabilities 5</v>
      </c>
      <c r="U142" s="3">
        <f t="shared" si="28"/>
        <v>45317</v>
      </c>
      <c r="V142" t="str">
        <f>IF($R142="No","",IF(D142="","JD",INDEX(Lookup!$B:$B,MATCH(LEFT(D142,2),Lookup!$A:$A,0))))</f>
        <v>PI</v>
      </c>
      <c r="W142" t="str">
        <f t="shared" si="29"/>
        <v>xxxx xxx xxxxx</v>
      </c>
      <c r="X142" t="str">
        <f t="shared" si="30"/>
        <v>xxxx xxx xxx xxx</v>
      </c>
      <c r="Y142" t="str">
        <f t="shared" si="31"/>
        <v>PI xxx</v>
      </c>
      <c r="Z142" s="5">
        <f t="shared" si="32"/>
        <v>-5421.2109344999999</v>
      </c>
    </row>
    <row r="143" spans="1:26" x14ac:dyDescent="0.25">
      <c r="A143" s="6" t="s">
        <v>16</v>
      </c>
      <c r="B143" s="6" t="s">
        <v>16</v>
      </c>
      <c r="C143" s="6" t="s">
        <v>54</v>
      </c>
      <c r="D143" s="6" t="s">
        <v>55</v>
      </c>
      <c r="E143" s="6">
        <v>11111</v>
      </c>
      <c r="F143" s="6" t="s">
        <v>56</v>
      </c>
      <c r="G143" s="6">
        <v>123456</v>
      </c>
      <c r="H143" s="6" t="s">
        <v>57</v>
      </c>
      <c r="I143" s="7">
        <v>-5421.2109344999999</v>
      </c>
      <c r="J143" s="6" t="s">
        <v>15</v>
      </c>
      <c r="K143" s="7">
        <v>-5421.2109344999999</v>
      </c>
      <c r="L143" s="6" t="s">
        <v>15</v>
      </c>
      <c r="M143" s="6"/>
      <c r="N143" s="6"/>
      <c r="P143" s="3">
        <f t="shared" si="23"/>
        <v>45317</v>
      </c>
      <c r="Q143" t="str">
        <f t="shared" si="24"/>
        <v/>
      </c>
      <c r="R143" t="str">
        <f t="shared" si="25"/>
        <v>Yes</v>
      </c>
      <c r="S143">
        <f t="shared" si="26"/>
        <v>61115</v>
      </c>
      <c r="T143" t="str">
        <f t="shared" si="27"/>
        <v>Liabilities 5</v>
      </c>
      <c r="U143" s="3">
        <f t="shared" si="28"/>
        <v>45317</v>
      </c>
      <c r="V143" t="str">
        <f>IF($R143="No","",IF(D143="","JD",INDEX(Lookup!$B:$B,MATCH(LEFT(D143,2),Lookup!$A:$A,0))))</f>
        <v>PI</v>
      </c>
      <c r="W143" t="str">
        <f t="shared" si="29"/>
        <v>xxxx xxx xxxxx</v>
      </c>
      <c r="X143" t="str">
        <f t="shared" si="30"/>
        <v>xxxx xxx xxx xxx</v>
      </c>
      <c r="Y143" t="str">
        <f t="shared" si="31"/>
        <v>PI xxx</v>
      </c>
      <c r="Z143" s="5">
        <f t="shared" si="32"/>
        <v>1449.482021</v>
      </c>
    </row>
    <row r="144" spans="1:26" x14ac:dyDescent="0.25">
      <c r="A144" s="6" t="s">
        <v>16</v>
      </c>
      <c r="B144" s="6" t="s">
        <v>16</v>
      </c>
      <c r="C144" s="6" t="s">
        <v>54</v>
      </c>
      <c r="D144" s="6" t="s">
        <v>55</v>
      </c>
      <c r="E144" s="6">
        <v>11111</v>
      </c>
      <c r="F144" s="6" t="s">
        <v>56</v>
      </c>
      <c r="G144" s="6">
        <v>123456</v>
      </c>
      <c r="H144" s="6" t="s">
        <v>57</v>
      </c>
      <c r="I144" s="7">
        <v>1449.482021</v>
      </c>
      <c r="J144" s="6" t="s">
        <v>15</v>
      </c>
      <c r="K144" s="7">
        <v>-3971.7289135000001</v>
      </c>
      <c r="L144" s="6" t="s">
        <v>15</v>
      </c>
      <c r="M144" s="6"/>
      <c r="N144" s="6"/>
      <c r="P144" s="3">
        <f t="shared" si="23"/>
        <v>45317</v>
      </c>
      <c r="Q144" t="str">
        <f t="shared" si="24"/>
        <v/>
      </c>
      <c r="R144" t="str">
        <f t="shared" si="25"/>
        <v>Yes</v>
      </c>
      <c r="S144">
        <f t="shared" si="26"/>
        <v>61115</v>
      </c>
      <c r="T144" t="str">
        <f t="shared" si="27"/>
        <v>Liabilities 5</v>
      </c>
      <c r="U144" s="3">
        <f t="shared" si="28"/>
        <v>45317</v>
      </c>
      <c r="V144" t="str">
        <f>IF($R144="No","",IF(D144="","JD",INDEX(Lookup!$B:$B,MATCH(LEFT(D144,2),Lookup!$A:$A,0))))</f>
        <v>PI</v>
      </c>
      <c r="W144" t="str">
        <f t="shared" si="29"/>
        <v>xxxx xxx xxxxx</v>
      </c>
      <c r="X144" t="str">
        <f t="shared" si="30"/>
        <v>xxxx xxx xxx xxx</v>
      </c>
      <c r="Y144" t="str">
        <f t="shared" si="31"/>
        <v>PI xxx</v>
      </c>
      <c r="Z144" s="5">
        <f t="shared" si="32"/>
        <v>3971.7289135000001</v>
      </c>
    </row>
    <row r="145" spans="1:26" x14ac:dyDescent="0.25">
      <c r="A145" s="6" t="s">
        <v>16</v>
      </c>
      <c r="B145" s="6" t="s">
        <v>16</v>
      </c>
      <c r="C145" s="6" t="s">
        <v>54</v>
      </c>
      <c r="D145" s="6" t="s">
        <v>55</v>
      </c>
      <c r="E145" s="6">
        <v>11111</v>
      </c>
      <c r="F145" s="6" t="s">
        <v>56</v>
      </c>
      <c r="G145" s="6">
        <v>123456</v>
      </c>
      <c r="H145" s="6" t="s">
        <v>57</v>
      </c>
      <c r="I145" s="7">
        <v>3971.7289135000001</v>
      </c>
      <c r="J145" s="6" t="s">
        <v>15</v>
      </c>
      <c r="K145" s="7">
        <v>0</v>
      </c>
      <c r="L145" s="6" t="s">
        <v>15</v>
      </c>
      <c r="M145" s="6"/>
      <c r="N145" s="6"/>
      <c r="P145" s="3">
        <f t="shared" si="23"/>
        <v>45317</v>
      </c>
      <c r="Q145" t="str">
        <f t="shared" si="24"/>
        <v/>
      </c>
      <c r="R145" t="str">
        <f t="shared" si="25"/>
        <v>Yes</v>
      </c>
      <c r="S145">
        <f t="shared" si="26"/>
        <v>61115</v>
      </c>
      <c r="T145" t="str">
        <f t="shared" si="27"/>
        <v>Liabilities 5</v>
      </c>
      <c r="U145" s="3">
        <f t="shared" si="28"/>
        <v>45317</v>
      </c>
      <c r="V145" t="str">
        <f>IF($R145="No","",IF(D145="","JD",INDEX(Lookup!$B:$B,MATCH(LEFT(D145,2),Lookup!$A:$A,0))))</f>
        <v>PI</v>
      </c>
      <c r="W145" t="str">
        <f t="shared" si="29"/>
        <v>xxxx xxx xxxxx</v>
      </c>
      <c r="X145" t="str">
        <f t="shared" si="30"/>
        <v>xxxx xxx xxx xxx</v>
      </c>
      <c r="Y145" t="str">
        <f t="shared" si="31"/>
        <v>PI xxx</v>
      </c>
      <c r="Z145" s="5">
        <f t="shared" si="32"/>
        <v>-7162.0445689999997</v>
      </c>
    </row>
    <row r="146" spans="1:26" x14ac:dyDescent="0.25">
      <c r="A146" s="6" t="s">
        <v>16</v>
      </c>
      <c r="B146" s="6" t="s">
        <v>16</v>
      </c>
      <c r="C146" s="6" t="s">
        <v>54</v>
      </c>
      <c r="D146" s="6" t="s">
        <v>55</v>
      </c>
      <c r="E146" s="6">
        <v>11111</v>
      </c>
      <c r="F146" s="6" t="s">
        <v>56</v>
      </c>
      <c r="G146" s="6">
        <v>123456</v>
      </c>
      <c r="H146" s="6" t="s">
        <v>57</v>
      </c>
      <c r="I146" s="7">
        <v>-7162.0445689999997</v>
      </c>
      <c r="J146" s="6" t="s">
        <v>15</v>
      </c>
      <c r="K146" s="7">
        <v>-7162.0445689999997</v>
      </c>
      <c r="L146" s="6" t="s">
        <v>15</v>
      </c>
      <c r="M146" s="6"/>
      <c r="N146" s="6"/>
      <c r="P146" s="3">
        <f t="shared" si="23"/>
        <v>45317</v>
      </c>
      <c r="Q146" t="str">
        <f t="shared" si="24"/>
        <v/>
      </c>
      <c r="R146" t="str">
        <f t="shared" si="25"/>
        <v>Yes</v>
      </c>
      <c r="S146">
        <f t="shared" si="26"/>
        <v>61115</v>
      </c>
      <c r="T146" t="str">
        <f t="shared" si="27"/>
        <v>Liabilities 5</v>
      </c>
      <c r="U146" s="3">
        <f t="shared" si="28"/>
        <v>45317</v>
      </c>
      <c r="V146" t="str">
        <f>IF($R146="No","",IF(D146="","JD",INDEX(Lookup!$B:$B,MATCH(LEFT(D146,2),Lookup!$A:$A,0))))</f>
        <v>PI</v>
      </c>
      <c r="W146" t="str">
        <f t="shared" si="29"/>
        <v>xxxx xxx xxxxx</v>
      </c>
      <c r="X146" t="str">
        <f t="shared" si="30"/>
        <v>xxxx xxx xxx xxx</v>
      </c>
      <c r="Y146" t="str">
        <f t="shared" si="31"/>
        <v>PI xxx</v>
      </c>
      <c r="Z146" s="5">
        <f t="shared" si="32"/>
        <v>7162.0445689999997</v>
      </c>
    </row>
    <row r="147" spans="1:26" x14ac:dyDescent="0.25">
      <c r="A147" s="6" t="s">
        <v>16</v>
      </c>
      <c r="B147" s="6" t="s">
        <v>16</v>
      </c>
      <c r="C147" s="6" t="s">
        <v>54</v>
      </c>
      <c r="D147" s="6" t="s">
        <v>55</v>
      </c>
      <c r="E147" s="6">
        <v>11111</v>
      </c>
      <c r="F147" s="6" t="s">
        <v>56</v>
      </c>
      <c r="G147" s="6">
        <v>123456</v>
      </c>
      <c r="H147" s="6" t="s">
        <v>57</v>
      </c>
      <c r="I147" s="7">
        <v>7162.0445689999997</v>
      </c>
      <c r="J147" s="6" t="s">
        <v>15</v>
      </c>
      <c r="K147" s="7">
        <v>0</v>
      </c>
      <c r="L147" s="6" t="s">
        <v>15</v>
      </c>
      <c r="M147" s="6"/>
      <c r="N147" s="6"/>
      <c r="P147" s="3">
        <f t="shared" si="23"/>
        <v>45317</v>
      </c>
      <c r="Q147" t="str">
        <f t="shared" si="24"/>
        <v/>
      </c>
      <c r="R147" t="str">
        <f t="shared" si="25"/>
        <v>Yes</v>
      </c>
      <c r="S147">
        <f t="shared" si="26"/>
        <v>61115</v>
      </c>
      <c r="T147" t="str">
        <f t="shared" si="27"/>
        <v>Liabilities 5</v>
      </c>
      <c r="U147" s="3">
        <f t="shared" si="28"/>
        <v>45317</v>
      </c>
      <c r="V147" t="str">
        <f>IF($R147="No","",IF(D147="","JD",INDEX(Lookup!$B:$B,MATCH(LEFT(D147,2),Lookup!$A:$A,0))))</f>
        <v>PI</v>
      </c>
      <c r="W147" t="str">
        <f t="shared" si="29"/>
        <v>xxxx xxx xxxxx</v>
      </c>
      <c r="X147" t="str">
        <f t="shared" si="30"/>
        <v>xxxx xxx xxx xxx</v>
      </c>
      <c r="Y147" t="str">
        <f t="shared" si="31"/>
        <v>PI xxx</v>
      </c>
      <c r="Z147" s="5">
        <f t="shared" si="32"/>
        <v>-10255.811955000001</v>
      </c>
    </row>
    <row r="148" spans="1:26" x14ac:dyDescent="0.25">
      <c r="A148" s="6" t="s">
        <v>16</v>
      </c>
      <c r="B148" s="6" t="s">
        <v>16</v>
      </c>
      <c r="C148" s="6" t="s">
        <v>54</v>
      </c>
      <c r="D148" s="6" t="s">
        <v>55</v>
      </c>
      <c r="E148" s="6">
        <v>11111</v>
      </c>
      <c r="F148" s="6" t="s">
        <v>56</v>
      </c>
      <c r="G148" s="6">
        <v>123456</v>
      </c>
      <c r="H148" s="6" t="s">
        <v>57</v>
      </c>
      <c r="I148" s="7">
        <v>-10255.811955000001</v>
      </c>
      <c r="J148" s="6" t="s">
        <v>15</v>
      </c>
      <c r="K148" s="7">
        <v>-10255.811955000001</v>
      </c>
      <c r="L148" s="6" t="s">
        <v>15</v>
      </c>
      <c r="M148" s="6"/>
      <c r="N148" s="6"/>
      <c r="P148" s="3">
        <f t="shared" si="23"/>
        <v>45317</v>
      </c>
      <c r="Q148" t="str">
        <f t="shared" si="24"/>
        <v/>
      </c>
      <c r="R148" t="str">
        <f t="shared" si="25"/>
        <v>Yes</v>
      </c>
      <c r="S148">
        <f t="shared" si="26"/>
        <v>61115</v>
      </c>
      <c r="T148" t="str">
        <f t="shared" si="27"/>
        <v>Liabilities 5</v>
      </c>
      <c r="U148" s="3">
        <f t="shared" si="28"/>
        <v>45317</v>
      </c>
      <c r="V148" t="str">
        <f>IF($R148="No","",IF(D148="","JD",INDEX(Lookup!$B:$B,MATCH(LEFT(D148,2),Lookup!$A:$A,0))))</f>
        <v>PI</v>
      </c>
      <c r="W148" t="str">
        <f t="shared" si="29"/>
        <v>xxxx xxx xxxxx</v>
      </c>
      <c r="X148" t="str">
        <f t="shared" si="30"/>
        <v>xxxx xxx xxx xxx</v>
      </c>
      <c r="Y148" t="str">
        <f t="shared" si="31"/>
        <v>PI xxx</v>
      </c>
      <c r="Z148" s="5">
        <f t="shared" si="32"/>
        <v>10255.811955000001</v>
      </c>
    </row>
    <row r="149" spans="1:26" x14ac:dyDescent="0.25">
      <c r="A149" s="6" t="s">
        <v>16</v>
      </c>
      <c r="B149" s="6" t="s">
        <v>16</v>
      </c>
      <c r="C149" s="6" t="s">
        <v>54</v>
      </c>
      <c r="D149" s="6" t="s">
        <v>55</v>
      </c>
      <c r="E149" s="6">
        <v>11111</v>
      </c>
      <c r="F149" s="6" t="s">
        <v>56</v>
      </c>
      <c r="G149" s="6">
        <v>123456</v>
      </c>
      <c r="H149" s="6" t="s">
        <v>57</v>
      </c>
      <c r="I149" s="7">
        <v>10255.811955000001</v>
      </c>
      <c r="J149" s="6" t="s">
        <v>15</v>
      </c>
      <c r="K149" s="7">
        <v>0</v>
      </c>
      <c r="L149" s="6" t="s">
        <v>15</v>
      </c>
      <c r="M149" s="6"/>
      <c r="N149" s="6"/>
      <c r="P149" s="3">
        <f t="shared" si="23"/>
        <v>45317</v>
      </c>
      <c r="Q149" t="str">
        <f t="shared" si="24"/>
        <v/>
      </c>
      <c r="R149" t="str">
        <f t="shared" si="25"/>
        <v>Yes</v>
      </c>
      <c r="S149">
        <f t="shared" si="26"/>
        <v>61115</v>
      </c>
      <c r="T149" t="str">
        <f t="shared" si="27"/>
        <v>Liabilities 5</v>
      </c>
      <c r="U149" s="3">
        <f t="shared" si="28"/>
        <v>45317</v>
      </c>
      <c r="V149" t="str">
        <f>IF($R149="No","",IF(D149="","JD",INDEX(Lookup!$B:$B,MATCH(LEFT(D149,2),Lookup!$A:$A,0))))</f>
        <v>PI</v>
      </c>
      <c r="W149" t="str">
        <f t="shared" si="29"/>
        <v>xxxx xxx xxxxx</v>
      </c>
      <c r="X149" t="str">
        <f t="shared" si="30"/>
        <v>xxxx xxx xxx xxx</v>
      </c>
      <c r="Y149" t="str">
        <f t="shared" si="31"/>
        <v>PI xxx</v>
      </c>
      <c r="Z149" s="5">
        <f t="shared" si="32"/>
        <v>-8798.9590650000009</v>
      </c>
    </row>
    <row r="150" spans="1:26" x14ac:dyDescent="0.25">
      <c r="A150" s="6" t="s">
        <v>16</v>
      </c>
      <c r="B150" s="6" t="s">
        <v>16</v>
      </c>
      <c r="C150" s="6" t="s">
        <v>54</v>
      </c>
      <c r="D150" s="6" t="s">
        <v>55</v>
      </c>
      <c r="E150" s="6">
        <v>11111</v>
      </c>
      <c r="F150" s="6" t="s">
        <v>56</v>
      </c>
      <c r="G150" s="6">
        <v>123456</v>
      </c>
      <c r="H150" s="6" t="s">
        <v>57</v>
      </c>
      <c r="I150" s="7">
        <v>-8798.9590650000009</v>
      </c>
      <c r="J150" s="6" t="s">
        <v>15</v>
      </c>
      <c r="K150" s="7">
        <v>-8798.9590650000009</v>
      </c>
      <c r="L150" s="6" t="s">
        <v>15</v>
      </c>
      <c r="M150" s="6"/>
      <c r="N150" s="6"/>
      <c r="P150" s="3">
        <f t="shared" si="23"/>
        <v>45317</v>
      </c>
      <c r="Q150" t="str">
        <f t="shared" si="24"/>
        <v/>
      </c>
      <c r="R150" t="str">
        <f t="shared" si="25"/>
        <v>Yes</v>
      </c>
      <c r="S150">
        <f t="shared" si="26"/>
        <v>61115</v>
      </c>
      <c r="T150" t="str">
        <f t="shared" si="27"/>
        <v>Liabilities 5</v>
      </c>
      <c r="U150" s="3">
        <f t="shared" si="28"/>
        <v>45317</v>
      </c>
      <c r="V150" t="str">
        <f>IF($R150="No","",IF(D150="","JD",INDEX(Lookup!$B:$B,MATCH(LEFT(D150,2),Lookup!$A:$A,0))))</f>
        <v>PI</v>
      </c>
      <c r="W150" t="str">
        <f t="shared" si="29"/>
        <v>xxxx xxx xxxxx</v>
      </c>
      <c r="X150" t="str">
        <f t="shared" si="30"/>
        <v>xxxx xxx xxx xxx</v>
      </c>
      <c r="Y150" t="str">
        <f t="shared" si="31"/>
        <v>PI xxx</v>
      </c>
      <c r="Z150" s="5">
        <f t="shared" si="32"/>
        <v>8798.9590650000009</v>
      </c>
    </row>
    <row r="151" spans="1:26" x14ac:dyDescent="0.25">
      <c r="A151" s="6" t="s">
        <v>16</v>
      </c>
      <c r="B151" s="6" t="s">
        <v>16</v>
      </c>
      <c r="C151" s="6" t="s">
        <v>54</v>
      </c>
      <c r="D151" s="6" t="s">
        <v>55</v>
      </c>
      <c r="E151" s="6">
        <v>11111</v>
      </c>
      <c r="F151" s="6" t="s">
        <v>56</v>
      </c>
      <c r="G151" s="6">
        <v>123456</v>
      </c>
      <c r="H151" s="6" t="s">
        <v>57</v>
      </c>
      <c r="I151" s="7">
        <v>8798.9590650000009</v>
      </c>
      <c r="J151" s="6" t="s">
        <v>15</v>
      </c>
      <c r="K151" s="7">
        <v>0</v>
      </c>
      <c r="L151" s="6" t="s">
        <v>15</v>
      </c>
      <c r="M151" s="6"/>
      <c r="N151" s="6"/>
      <c r="P151" s="3">
        <f t="shared" si="23"/>
        <v>45317</v>
      </c>
      <c r="Q151" t="str">
        <f t="shared" si="24"/>
        <v/>
      </c>
      <c r="R151" t="str">
        <f t="shared" si="25"/>
        <v>Yes</v>
      </c>
      <c r="S151">
        <f t="shared" si="26"/>
        <v>61115</v>
      </c>
      <c r="T151" t="str">
        <f t="shared" si="27"/>
        <v>Liabilities 5</v>
      </c>
      <c r="U151" s="3">
        <f t="shared" si="28"/>
        <v>45317</v>
      </c>
      <c r="V151" t="str">
        <f>IF($R151="No","",IF(D151="","JD",INDEX(Lookup!$B:$B,MATCH(LEFT(D151,2),Lookup!$A:$A,0))))</f>
        <v>PI</v>
      </c>
      <c r="W151" t="str">
        <f t="shared" si="29"/>
        <v>xxxx xxx xxxxx</v>
      </c>
      <c r="X151" t="str">
        <f t="shared" si="30"/>
        <v>xxxx xxx xxx xxx</v>
      </c>
      <c r="Y151" t="str">
        <f t="shared" si="31"/>
        <v>PI xxx</v>
      </c>
      <c r="Z151" s="5">
        <f t="shared" si="32"/>
        <v>-8602.0885904999996</v>
      </c>
    </row>
    <row r="152" spans="1:26" x14ac:dyDescent="0.25">
      <c r="A152" s="6" t="s">
        <v>16</v>
      </c>
      <c r="B152" s="6" t="s">
        <v>16</v>
      </c>
      <c r="C152" s="6" t="s">
        <v>54</v>
      </c>
      <c r="D152" s="6" t="s">
        <v>55</v>
      </c>
      <c r="E152" s="6">
        <v>11111</v>
      </c>
      <c r="F152" s="6" t="s">
        <v>56</v>
      </c>
      <c r="G152" s="6">
        <v>123456</v>
      </c>
      <c r="H152" s="6" t="s">
        <v>57</v>
      </c>
      <c r="I152" s="7">
        <v>-8602.0885904999996</v>
      </c>
      <c r="J152" s="6" t="s">
        <v>15</v>
      </c>
      <c r="K152" s="7">
        <v>-8602.0885904999996</v>
      </c>
      <c r="L152" s="6" t="s">
        <v>15</v>
      </c>
      <c r="M152" s="6"/>
      <c r="N152" s="6"/>
      <c r="P152" s="3">
        <f t="shared" si="23"/>
        <v>45317</v>
      </c>
      <c r="Q152" t="str">
        <f t="shared" si="24"/>
        <v/>
      </c>
      <c r="R152" t="str">
        <f t="shared" si="25"/>
        <v>Yes</v>
      </c>
      <c r="S152">
        <f t="shared" si="26"/>
        <v>61115</v>
      </c>
      <c r="T152" t="str">
        <f t="shared" si="27"/>
        <v>Liabilities 5</v>
      </c>
      <c r="U152" s="3">
        <f t="shared" si="28"/>
        <v>45317</v>
      </c>
      <c r="V152" t="str">
        <f>IF($R152="No","",IF(D152="","JD",INDEX(Lookup!$B:$B,MATCH(LEFT(D152,2),Lookup!$A:$A,0))))</f>
        <v>PI</v>
      </c>
      <c r="W152" t="str">
        <f t="shared" si="29"/>
        <v>xxxx xxx xxxxx</v>
      </c>
      <c r="X152" t="str">
        <f t="shared" si="30"/>
        <v>xxxx xxx xxx xxx</v>
      </c>
      <c r="Y152" t="str">
        <f t="shared" si="31"/>
        <v>PI xxx</v>
      </c>
      <c r="Z152" s="5">
        <f t="shared" si="32"/>
        <v>8602.0885904999996</v>
      </c>
    </row>
    <row r="153" spans="1:26" x14ac:dyDescent="0.25">
      <c r="A153" s="6" t="s">
        <v>16</v>
      </c>
      <c r="B153" s="6" t="s">
        <v>16</v>
      </c>
      <c r="C153" s="6" t="s">
        <v>54</v>
      </c>
      <c r="D153" s="6" t="s">
        <v>55</v>
      </c>
      <c r="E153" s="6">
        <v>11111</v>
      </c>
      <c r="F153" s="6" t="s">
        <v>56</v>
      </c>
      <c r="G153" s="6">
        <v>123456</v>
      </c>
      <c r="H153" s="6" t="s">
        <v>57</v>
      </c>
      <c r="I153" s="7">
        <v>8602.0885904999996</v>
      </c>
      <c r="J153" s="6" t="s">
        <v>15</v>
      </c>
      <c r="K153" s="7">
        <v>0</v>
      </c>
      <c r="L153" s="6" t="s">
        <v>15</v>
      </c>
      <c r="M153" s="6"/>
      <c r="N153" s="6"/>
      <c r="P153" s="3">
        <f t="shared" si="23"/>
        <v>45317</v>
      </c>
      <c r="Q153" t="str">
        <f t="shared" si="24"/>
        <v/>
      </c>
      <c r="R153" t="str">
        <f t="shared" si="25"/>
        <v>Yes</v>
      </c>
      <c r="S153">
        <f t="shared" si="26"/>
        <v>61115</v>
      </c>
      <c r="T153" t="str">
        <f t="shared" si="27"/>
        <v>Liabilities 5</v>
      </c>
      <c r="U153" s="3">
        <f t="shared" si="28"/>
        <v>45317</v>
      </c>
      <c r="V153" t="str">
        <f>IF($R153="No","",IF(D153="","JD",INDEX(Lookup!$B:$B,MATCH(LEFT(D153,2),Lookup!$A:$A,0))))</f>
        <v>PI</v>
      </c>
      <c r="W153" t="str">
        <f t="shared" si="29"/>
        <v>xxxx xxx xxxxx</v>
      </c>
      <c r="X153" t="str">
        <f t="shared" si="30"/>
        <v>xxxx xxx xxx xxx</v>
      </c>
      <c r="Y153" t="str">
        <f t="shared" si="31"/>
        <v>PI xxx</v>
      </c>
      <c r="Z153" s="5">
        <f t="shared" si="32"/>
        <v>-10588.082638</v>
      </c>
    </row>
    <row r="154" spans="1:26" x14ac:dyDescent="0.25">
      <c r="A154" s="6" t="s">
        <v>16</v>
      </c>
      <c r="B154" s="6" t="s">
        <v>16</v>
      </c>
      <c r="C154" s="6" t="s">
        <v>54</v>
      </c>
      <c r="D154" s="6" t="s">
        <v>55</v>
      </c>
      <c r="E154" s="6">
        <v>11111</v>
      </c>
      <c r="F154" s="6" t="s">
        <v>56</v>
      </c>
      <c r="G154" s="6">
        <v>123456</v>
      </c>
      <c r="H154" s="6" t="s">
        <v>57</v>
      </c>
      <c r="I154" s="7">
        <v>-10588.082638</v>
      </c>
      <c r="J154" s="6" t="s">
        <v>15</v>
      </c>
      <c r="K154" s="7">
        <v>-10588.082638</v>
      </c>
      <c r="L154" s="6" t="s">
        <v>15</v>
      </c>
      <c r="M154" s="6"/>
      <c r="N154" s="6"/>
      <c r="P154" s="3">
        <f t="shared" si="23"/>
        <v>45317</v>
      </c>
      <c r="Q154" t="str">
        <f t="shared" si="24"/>
        <v/>
      </c>
      <c r="R154" t="str">
        <f t="shared" si="25"/>
        <v>Yes</v>
      </c>
      <c r="S154">
        <f t="shared" si="26"/>
        <v>61115</v>
      </c>
      <c r="T154" t="str">
        <f t="shared" si="27"/>
        <v>Liabilities 5</v>
      </c>
      <c r="U154" s="3">
        <f t="shared" si="28"/>
        <v>45317</v>
      </c>
      <c r="V154" t="str">
        <f>IF($R154="No","",IF(D154="","JD",INDEX(Lookup!$B:$B,MATCH(LEFT(D154,2),Lookup!$A:$A,0))))</f>
        <v>PI</v>
      </c>
      <c r="W154" t="str">
        <f t="shared" si="29"/>
        <v>xxxx xxx xxxxx</v>
      </c>
      <c r="X154" t="str">
        <f t="shared" si="30"/>
        <v>xxxx xxx xxx xxx</v>
      </c>
      <c r="Y154" t="str">
        <f t="shared" si="31"/>
        <v>PI xxx</v>
      </c>
      <c r="Z154" s="5">
        <f t="shared" si="32"/>
        <v>10588.082638</v>
      </c>
    </row>
    <row r="155" spans="1:26" x14ac:dyDescent="0.25">
      <c r="A155" s="6" t="s">
        <v>16</v>
      </c>
      <c r="B155" s="6" t="s">
        <v>16</v>
      </c>
      <c r="C155" s="6" t="s">
        <v>54</v>
      </c>
      <c r="D155" s="6" t="s">
        <v>55</v>
      </c>
      <c r="E155" s="6">
        <v>11111</v>
      </c>
      <c r="F155" s="6" t="s">
        <v>56</v>
      </c>
      <c r="G155" s="6">
        <v>123456</v>
      </c>
      <c r="H155" s="6" t="s">
        <v>57</v>
      </c>
      <c r="I155" s="7">
        <v>10588.082638</v>
      </c>
      <c r="J155" s="6" t="s">
        <v>15</v>
      </c>
      <c r="K155" s="7">
        <v>0</v>
      </c>
      <c r="L155" s="6" t="s">
        <v>15</v>
      </c>
      <c r="M155" s="6"/>
      <c r="N155" s="6"/>
      <c r="P155" s="3">
        <f t="shared" si="23"/>
        <v>45317</v>
      </c>
      <c r="Q155" t="str">
        <f t="shared" si="24"/>
        <v/>
      </c>
      <c r="R155" t="str">
        <f t="shared" si="25"/>
        <v>Yes</v>
      </c>
      <c r="S155">
        <f t="shared" si="26"/>
        <v>61115</v>
      </c>
      <c r="T155" t="str">
        <f t="shared" si="27"/>
        <v>Liabilities 5</v>
      </c>
      <c r="U155" s="3">
        <f t="shared" si="28"/>
        <v>45317</v>
      </c>
      <c r="V155" t="str">
        <f>IF($R155="No","",IF(D155="","JD",INDEX(Lookup!$B:$B,MATCH(LEFT(D155,2),Lookup!$A:$A,0))))</f>
        <v>PI</v>
      </c>
      <c r="W155" t="str">
        <f t="shared" si="29"/>
        <v>xxxx xxx xxxxx</v>
      </c>
      <c r="X155" t="str">
        <f t="shared" si="30"/>
        <v>xxxx xxx xxx xxx</v>
      </c>
      <c r="Y155" t="str">
        <f t="shared" si="31"/>
        <v>PI xxx</v>
      </c>
      <c r="Z155" s="5">
        <f t="shared" si="32"/>
        <v>-12046.275686000001</v>
      </c>
    </row>
    <row r="156" spans="1:26" x14ac:dyDescent="0.25">
      <c r="A156" s="6" t="s">
        <v>16</v>
      </c>
      <c r="B156" s="6" t="s">
        <v>16</v>
      </c>
      <c r="C156" s="6" t="s">
        <v>54</v>
      </c>
      <c r="D156" s="6" t="s">
        <v>55</v>
      </c>
      <c r="E156" s="6">
        <v>11111</v>
      </c>
      <c r="F156" s="6" t="s">
        <v>56</v>
      </c>
      <c r="G156" s="6">
        <v>123456</v>
      </c>
      <c r="H156" s="6" t="s">
        <v>57</v>
      </c>
      <c r="I156" s="7">
        <v>-12046.275686000001</v>
      </c>
      <c r="J156" s="6" t="s">
        <v>15</v>
      </c>
      <c r="K156" s="7">
        <v>-12046.275686000001</v>
      </c>
      <c r="L156" s="6" t="s">
        <v>15</v>
      </c>
      <c r="M156" s="6"/>
      <c r="N156" s="6"/>
      <c r="P156" s="3">
        <f t="shared" si="23"/>
        <v>45317</v>
      </c>
      <c r="Q156" t="str">
        <f t="shared" si="24"/>
        <v/>
      </c>
      <c r="R156" t="str">
        <f t="shared" si="25"/>
        <v>Yes</v>
      </c>
      <c r="S156">
        <f t="shared" si="26"/>
        <v>61115</v>
      </c>
      <c r="T156" t="str">
        <f t="shared" si="27"/>
        <v>Liabilities 5</v>
      </c>
      <c r="U156" s="3">
        <f t="shared" si="28"/>
        <v>45317</v>
      </c>
      <c r="V156" t="str">
        <f>IF($R156="No","",IF(D156="","JD",INDEX(Lookup!$B:$B,MATCH(LEFT(D156,2),Lookup!$A:$A,0))))</f>
        <v>PI</v>
      </c>
      <c r="W156" t="str">
        <f t="shared" si="29"/>
        <v>xxxx xxx xxxxx</v>
      </c>
      <c r="X156" t="str">
        <f t="shared" si="30"/>
        <v>xxxx xxx xxx xxx</v>
      </c>
      <c r="Y156" t="str">
        <f t="shared" si="31"/>
        <v>PI xxx</v>
      </c>
      <c r="Z156" s="5">
        <f t="shared" si="32"/>
        <v>-128.05462549999999</v>
      </c>
    </row>
    <row r="157" spans="1:26" x14ac:dyDescent="0.25">
      <c r="A157" s="6" t="s">
        <v>16</v>
      </c>
      <c r="B157" s="6" t="s">
        <v>16</v>
      </c>
      <c r="C157" s="6" t="s">
        <v>54</v>
      </c>
      <c r="D157" s="6" t="s">
        <v>55</v>
      </c>
      <c r="E157" s="6">
        <v>11111</v>
      </c>
      <c r="F157" s="6" t="s">
        <v>56</v>
      </c>
      <c r="G157" s="6">
        <v>123456</v>
      </c>
      <c r="H157" s="6" t="s">
        <v>57</v>
      </c>
      <c r="I157" s="7">
        <v>-128.05462549999999</v>
      </c>
      <c r="J157" s="6" t="s">
        <v>15</v>
      </c>
      <c r="K157" s="7">
        <v>-12174.3303115</v>
      </c>
      <c r="L157" s="6" t="s">
        <v>15</v>
      </c>
      <c r="M157" s="6"/>
      <c r="N157" s="6"/>
      <c r="P157" s="3">
        <f t="shared" si="23"/>
        <v>45317</v>
      </c>
      <c r="Q157" t="str">
        <f t="shared" si="24"/>
        <v/>
      </c>
      <c r="R157" t="str">
        <f t="shared" si="25"/>
        <v>Yes</v>
      </c>
      <c r="S157">
        <f t="shared" si="26"/>
        <v>61115</v>
      </c>
      <c r="T157" t="str">
        <f t="shared" si="27"/>
        <v>Liabilities 5</v>
      </c>
      <c r="U157" s="3">
        <f t="shared" si="28"/>
        <v>45317</v>
      </c>
      <c r="V157" t="str">
        <f>IF($R157="No","",IF(D157="","JD",INDEX(Lookup!$B:$B,MATCH(LEFT(D157,2),Lookup!$A:$A,0))))</f>
        <v>PI</v>
      </c>
      <c r="W157" t="str">
        <f t="shared" si="29"/>
        <v>xxxx xxx xxxxx</v>
      </c>
      <c r="X157" t="str">
        <f t="shared" si="30"/>
        <v>xxxx xxx xxx xxx</v>
      </c>
      <c r="Y157" t="str">
        <f t="shared" si="31"/>
        <v>PI xxx</v>
      </c>
      <c r="Z157" s="5">
        <f t="shared" si="32"/>
        <v>12046.275686000001</v>
      </c>
    </row>
    <row r="158" spans="1:26" x14ac:dyDescent="0.25">
      <c r="A158" s="6" t="s">
        <v>16</v>
      </c>
      <c r="B158" s="6" t="s">
        <v>16</v>
      </c>
      <c r="C158" s="6" t="s">
        <v>54</v>
      </c>
      <c r="D158" s="6" t="s">
        <v>55</v>
      </c>
      <c r="E158" s="6">
        <v>11111</v>
      </c>
      <c r="F158" s="6" t="s">
        <v>56</v>
      </c>
      <c r="G158" s="6">
        <v>123456</v>
      </c>
      <c r="H158" s="6" t="s">
        <v>57</v>
      </c>
      <c r="I158" s="7">
        <v>12046.275686000001</v>
      </c>
      <c r="J158" s="6" t="s">
        <v>15</v>
      </c>
      <c r="K158" s="7">
        <v>-128.05462549999999</v>
      </c>
      <c r="L158" s="6" t="s">
        <v>15</v>
      </c>
      <c r="M158" s="6"/>
      <c r="N158" s="6"/>
      <c r="P158" s="3">
        <f t="shared" si="23"/>
        <v>45317</v>
      </c>
      <c r="Q158" t="str">
        <f t="shared" si="24"/>
        <v/>
      </c>
      <c r="R158" t="str">
        <f t="shared" si="25"/>
        <v>Yes</v>
      </c>
      <c r="S158">
        <f t="shared" si="26"/>
        <v>61115</v>
      </c>
      <c r="T158" t="str">
        <f t="shared" si="27"/>
        <v>Liabilities 5</v>
      </c>
      <c r="U158" s="3">
        <f t="shared" si="28"/>
        <v>45317</v>
      </c>
      <c r="V158" t="str">
        <f>IF($R158="No","",IF(D158="","JD",INDEX(Lookup!$B:$B,MATCH(LEFT(D158,2),Lookup!$A:$A,0))))</f>
        <v>PI</v>
      </c>
      <c r="W158" t="str">
        <f t="shared" si="29"/>
        <v>xxxx xxx xxxxx</v>
      </c>
      <c r="X158" t="str">
        <f t="shared" si="30"/>
        <v>xxxx xxx xxx xxx</v>
      </c>
      <c r="Y158" t="str">
        <f t="shared" si="31"/>
        <v>PI xxx</v>
      </c>
      <c r="Z158" s="5">
        <f t="shared" si="32"/>
        <v>128.05462549999999</v>
      </c>
    </row>
    <row r="159" spans="1:26" x14ac:dyDescent="0.25">
      <c r="A159" s="6" t="s">
        <v>16</v>
      </c>
      <c r="B159" s="6" t="s">
        <v>16</v>
      </c>
      <c r="C159" s="6" t="s">
        <v>54</v>
      </c>
      <c r="D159" s="6" t="s">
        <v>55</v>
      </c>
      <c r="E159" s="6">
        <v>11111</v>
      </c>
      <c r="F159" s="6" t="s">
        <v>56</v>
      </c>
      <c r="G159" s="6">
        <v>123456</v>
      </c>
      <c r="H159" s="6" t="s">
        <v>57</v>
      </c>
      <c r="I159" s="7">
        <v>128.05462549999999</v>
      </c>
      <c r="J159" s="6" t="s">
        <v>15</v>
      </c>
      <c r="K159" s="7">
        <v>0</v>
      </c>
      <c r="L159" s="6" t="s">
        <v>15</v>
      </c>
      <c r="M159" s="6"/>
      <c r="N159" s="6"/>
      <c r="P159" s="3">
        <f t="shared" si="23"/>
        <v>45317</v>
      </c>
      <c r="Q159" t="str">
        <f t="shared" si="24"/>
        <v/>
      </c>
      <c r="R159" t="str">
        <f t="shared" si="25"/>
        <v>Yes</v>
      </c>
      <c r="S159">
        <f t="shared" si="26"/>
        <v>61115</v>
      </c>
      <c r="T159" t="str">
        <f t="shared" si="27"/>
        <v>Liabilities 5</v>
      </c>
      <c r="U159" s="3">
        <f t="shared" si="28"/>
        <v>45317</v>
      </c>
      <c r="V159" t="str">
        <f>IF($R159="No","",IF(D159="","JD",INDEX(Lookup!$B:$B,MATCH(LEFT(D159,2),Lookup!$A:$A,0))))</f>
        <v>PI</v>
      </c>
      <c r="W159" t="str">
        <f t="shared" si="29"/>
        <v>xxxx xxx xxxxx</v>
      </c>
      <c r="X159" t="str">
        <f t="shared" si="30"/>
        <v>xxxx xxx xxx xxx</v>
      </c>
      <c r="Y159" t="str">
        <f t="shared" si="31"/>
        <v>PI xxx</v>
      </c>
      <c r="Z159" s="5">
        <f t="shared" si="32"/>
        <v>-10544.141891500001</v>
      </c>
    </row>
    <row r="160" spans="1:26" x14ac:dyDescent="0.25">
      <c r="A160" s="6" t="s">
        <v>16</v>
      </c>
      <c r="B160" s="6" t="s">
        <v>16</v>
      </c>
      <c r="C160" s="6" t="s">
        <v>54</v>
      </c>
      <c r="D160" s="6" t="s">
        <v>55</v>
      </c>
      <c r="E160" s="6">
        <v>11111</v>
      </c>
      <c r="F160" s="6" t="s">
        <v>56</v>
      </c>
      <c r="G160" s="6">
        <v>123456</v>
      </c>
      <c r="H160" s="6" t="s">
        <v>57</v>
      </c>
      <c r="I160" s="7">
        <v>-10544.141891500001</v>
      </c>
      <c r="J160" s="6" t="s">
        <v>15</v>
      </c>
      <c r="K160" s="7">
        <v>-10544.141891500001</v>
      </c>
      <c r="L160" s="6" t="s">
        <v>15</v>
      </c>
      <c r="M160" s="6"/>
      <c r="N160" s="6"/>
      <c r="P160" s="3">
        <f t="shared" si="23"/>
        <v>45317</v>
      </c>
      <c r="Q160" t="str">
        <f t="shared" si="24"/>
        <v/>
      </c>
      <c r="R160" t="str">
        <f t="shared" si="25"/>
        <v>Yes</v>
      </c>
      <c r="S160">
        <f t="shared" si="26"/>
        <v>61115</v>
      </c>
      <c r="T160" t="str">
        <f t="shared" si="27"/>
        <v>Liabilities 5</v>
      </c>
      <c r="U160" s="3">
        <f t="shared" si="28"/>
        <v>45317</v>
      </c>
      <c r="V160" t="str">
        <f>IF($R160="No","",IF(D160="","JD",INDEX(Lookup!$B:$B,MATCH(LEFT(D160,2),Lookup!$A:$A,0))))</f>
        <v>PI</v>
      </c>
      <c r="W160" t="str">
        <f t="shared" si="29"/>
        <v>xxxx xxx xxxxx</v>
      </c>
      <c r="X160" t="str">
        <f t="shared" si="30"/>
        <v>xxxx xxx xxx xxx</v>
      </c>
      <c r="Y160" t="str">
        <f t="shared" si="31"/>
        <v>PI xxx</v>
      </c>
      <c r="Z160" s="5">
        <f t="shared" si="32"/>
        <v>10544.141891500001</v>
      </c>
    </row>
    <row r="161" spans="1:26" x14ac:dyDescent="0.25">
      <c r="A161" s="6" t="s">
        <v>16</v>
      </c>
      <c r="B161" s="6" t="s">
        <v>16</v>
      </c>
      <c r="C161" s="6" t="s">
        <v>54</v>
      </c>
      <c r="D161" s="6" t="s">
        <v>55</v>
      </c>
      <c r="E161" s="6">
        <v>11111</v>
      </c>
      <c r="F161" s="6" t="s">
        <v>56</v>
      </c>
      <c r="G161" s="6">
        <v>123456</v>
      </c>
      <c r="H161" s="6" t="s">
        <v>57</v>
      </c>
      <c r="I161" s="7">
        <v>10544.141891500001</v>
      </c>
      <c r="J161" s="6" t="s">
        <v>15</v>
      </c>
      <c r="K161" s="7">
        <v>0</v>
      </c>
      <c r="L161" s="6" t="s">
        <v>15</v>
      </c>
      <c r="M161" s="6"/>
      <c r="N161" s="6"/>
      <c r="P161" s="3">
        <f t="shared" si="23"/>
        <v>45317</v>
      </c>
      <c r="Q161" t="str">
        <f t="shared" si="24"/>
        <v/>
      </c>
      <c r="R161" t="str">
        <f t="shared" si="25"/>
        <v>Yes</v>
      </c>
      <c r="S161">
        <f t="shared" si="26"/>
        <v>61115</v>
      </c>
      <c r="T161" t="str">
        <f t="shared" si="27"/>
        <v>Liabilities 5</v>
      </c>
      <c r="U161" s="3">
        <f t="shared" si="28"/>
        <v>45317</v>
      </c>
      <c r="V161" t="str">
        <f>IF($R161="No","",IF(D161="","JD",INDEX(Lookup!$B:$B,MATCH(LEFT(D161,2),Lookup!$A:$A,0))))</f>
        <v>PI</v>
      </c>
      <c r="W161" t="str">
        <f t="shared" si="29"/>
        <v>xxxx xxx xxxxx</v>
      </c>
      <c r="X161" t="str">
        <f t="shared" si="30"/>
        <v>xxxx xxx xxx xxx</v>
      </c>
      <c r="Y161" t="str">
        <f t="shared" si="31"/>
        <v>PI xxx</v>
      </c>
      <c r="Z161" s="5">
        <f t="shared" si="32"/>
        <v>-10544.141891500001</v>
      </c>
    </row>
    <row r="162" spans="1:26" x14ac:dyDescent="0.25">
      <c r="A162" s="6" t="s">
        <v>16</v>
      </c>
      <c r="B162" s="6" t="s">
        <v>16</v>
      </c>
      <c r="C162" s="6" t="s">
        <v>54</v>
      </c>
      <c r="D162" s="6" t="s">
        <v>55</v>
      </c>
      <c r="E162" s="6">
        <v>11111</v>
      </c>
      <c r="F162" s="6" t="s">
        <v>56</v>
      </c>
      <c r="G162" s="6">
        <v>123456</v>
      </c>
      <c r="H162" s="6" t="s">
        <v>57</v>
      </c>
      <c r="I162" s="7">
        <v>-10544.141891500001</v>
      </c>
      <c r="J162" s="6" t="s">
        <v>15</v>
      </c>
      <c r="K162" s="7">
        <v>-10544.141891500001</v>
      </c>
      <c r="L162" s="6" t="s">
        <v>15</v>
      </c>
      <c r="M162" s="6"/>
      <c r="N162" s="6"/>
      <c r="P162" s="3">
        <f t="shared" si="23"/>
        <v>45317</v>
      </c>
      <c r="Q162" t="str">
        <f t="shared" si="24"/>
        <v/>
      </c>
      <c r="R162" t="str">
        <f t="shared" si="25"/>
        <v>Yes</v>
      </c>
      <c r="S162">
        <f t="shared" si="26"/>
        <v>61115</v>
      </c>
      <c r="T162" t="str">
        <f t="shared" si="27"/>
        <v>Liabilities 5</v>
      </c>
      <c r="U162" s="3">
        <f t="shared" si="28"/>
        <v>45317</v>
      </c>
      <c r="V162" t="str">
        <f>IF($R162="No","",IF(D162="","JD",INDEX(Lookup!$B:$B,MATCH(LEFT(D162,2),Lookup!$A:$A,0))))</f>
        <v>PI</v>
      </c>
      <c r="W162" t="str">
        <f t="shared" si="29"/>
        <v>xxxx xxx xxxxx</v>
      </c>
      <c r="X162" t="str">
        <f t="shared" si="30"/>
        <v>xxxx xxx xxx xxx</v>
      </c>
      <c r="Y162" t="str">
        <f t="shared" si="31"/>
        <v>PI xxx</v>
      </c>
      <c r="Z162" s="5">
        <f t="shared" si="32"/>
        <v>10544.141891500001</v>
      </c>
    </row>
    <row r="163" spans="1:26" x14ac:dyDescent="0.25">
      <c r="A163" s="6" t="s">
        <v>16</v>
      </c>
      <c r="B163" s="6" t="s">
        <v>16</v>
      </c>
      <c r="C163" s="6" t="s">
        <v>54</v>
      </c>
      <c r="D163" s="6" t="s">
        <v>55</v>
      </c>
      <c r="E163" s="6">
        <v>11111</v>
      </c>
      <c r="F163" s="6" t="s">
        <v>56</v>
      </c>
      <c r="G163" s="6">
        <v>123456</v>
      </c>
      <c r="H163" s="6" t="s">
        <v>57</v>
      </c>
      <c r="I163" s="7">
        <v>10544.141891500001</v>
      </c>
      <c r="J163" s="6" t="s">
        <v>15</v>
      </c>
      <c r="K163" s="7">
        <v>0</v>
      </c>
      <c r="L163" s="6" t="s">
        <v>15</v>
      </c>
      <c r="M163" s="6"/>
      <c r="N163" s="6"/>
      <c r="P163" s="3">
        <f t="shared" si="23"/>
        <v>45317</v>
      </c>
      <c r="Q163" t="str">
        <f t="shared" si="24"/>
        <v/>
      </c>
      <c r="R163" t="str">
        <f t="shared" si="25"/>
        <v>Yes</v>
      </c>
      <c r="S163">
        <f t="shared" si="26"/>
        <v>61115</v>
      </c>
      <c r="T163" t="str">
        <f t="shared" si="27"/>
        <v>Liabilities 5</v>
      </c>
      <c r="U163" s="3">
        <f t="shared" si="28"/>
        <v>45317</v>
      </c>
      <c r="V163" t="str">
        <f>IF($R163="No","",IF(D163="","JD",INDEX(Lookup!$B:$B,MATCH(LEFT(D163,2),Lookup!$A:$A,0))))</f>
        <v>PI</v>
      </c>
      <c r="W163" t="str">
        <f t="shared" si="29"/>
        <v>xxxx xxx xxxxx</v>
      </c>
      <c r="X163" t="str">
        <f t="shared" si="30"/>
        <v>xxxx xxx xxx xxx</v>
      </c>
      <c r="Y163" t="str">
        <f t="shared" si="31"/>
        <v>PI xxx</v>
      </c>
      <c r="Z163" s="5">
        <f t="shared" si="32"/>
        <v>-10525.019354</v>
      </c>
    </row>
    <row r="164" spans="1:26" x14ac:dyDescent="0.25">
      <c r="A164" s="6" t="s">
        <v>16</v>
      </c>
      <c r="B164" s="6" t="s">
        <v>16</v>
      </c>
      <c r="C164" s="6" t="s">
        <v>54</v>
      </c>
      <c r="D164" s="6" t="s">
        <v>55</v>
      </c>
      <c r="E164" s="6">
        <v>11111</v>
      </c>
      <c r="F164" s="6" t="s">
        <v>56</v>
      </c>
      <c r="G164" s="6">
        <v>123456</v>
      </c>
      <c r="H164" s="6" t="s">
        <v>57</v>
      </c>
      <c r="I164" s="7">
        <v>-10525.019354</v>
      </c>
      <c r="J164" s="6" t="s">
        <v>15</v>
      </c>
      <c r="K164" s="7">
        <v>-10525.019354</v>
      </c>
      <c r="L164" s="6" t="s">
        <v>15</v>
      </c>
      <c r="M164" s="6"/>
      <c r="N164" s="6"/>
      <c r="P164" s="3">
        <f t="shared" si="23"/>
        <v>45317</v>
      </c>
      <c r="Q164" t="str">
        <f t="shared" si="24"/>
        <v/>
      </c>
      <c r="R164" t="str">
        <f t="shared" si="25"/>
        <v>Yes</v>
      </c>
      <c r="S164">
        <f t="shared" si="26"/>
        <v>61115</v>
      </c>
      <c r="T164" t="str">
        <f t="shared" si="27"/>
        <v>Liabilities 5</v>
      </c>
      <c r="U164" s="3">
        <f t="shared" si="28"/>
        <v>45317</v>
      </c>
      <c r="V164" t="str">
        <f>IF($R164="No","",IF(D164="","JD",INDEX(Lookup!$B:$B,MATCH(LEFT(D164,2),Lookup!$A:$A,0))))</f>
        <v>PI</v>
      </c>
      <c r="W164" t="str">
        <f t="shared" si="29"/>
        <v>xxxx xxx xxxxx</v>
      </c>
      <c r="X164" t="str">
        <f t="shared" si="30"/>
        <v>xxxx xxx xxx xxx</v>
      </c>
      <c r="Y164" t="str">
        <f t="shared" si="31"/>
        <v>PI xxx</v>
      </c>
      <c r="Z164" s="5">
        <f t="shared" si="32"/>
        <v>0</v>
      </c>
    </row>
    <row r="165" spans="1:26" x14ac:dyDescent="0.25">
      <c r="A165" s="6"/>
      <c r="B165" s="6"/>
      <c r="C165" s="6"/>
      <c r="D165" s="6"/>
      <c r="E165" s="6"/>
      <c r="F165" s="6"/>
      <c r="G165" s="6"/>
      <c r="H165" s="6"/>
      <c r="I165" s="7"/>
      <c r="J165" s="6"/>
      <c r="K165" s="7"/>
      <c r="L165" s="6"/>
      <c r="M165" s="6"/>
      <c r="N165" s="6"/>
      <c r="P165" s="3" t="str">
        <f t="shared" si="23"/>
        <v/>
      </c>
      <c r="Q165" t="str">
        <f t="shared" si="24"/>
        <v/>
      </c>
      <c r="R165" t="str">
        <f t="shared" si="25"/>
        <v>No</v>
      </c>
      <c r="S165" t="str">
        <f t="shared" si="26"/>
        <v/>
      </c>
      <c r="T165" t="str">
        <f t="shared" si="27"/>
        <v/>
      </c>
      <c r="U165" s="3" t="str">
        <f t="shared" si="28"/>
        <v/>
      </c>
      <c r="V165" t="str">
        <f>IF($R165="No","",IF(D165="","JD",INDEX(Lookup!$B:$B,MATCH(LEFT(D165,2),Lookup!$A:$A,0))))</f>
        <v/>
      </c>
      <c r="W165" t="str">
        <f t="shared" si="29"/>
        <v/>
      </c>
      <c r="X165" t="str">
        <f t="shared" si="30"/>
        <v/>
      </c>
      <c r="Y165" t="str">
        <f t="shared" si="31"/>
        <v/>
      </c>
      <c r="Z165" s="5" t="str">
        <f t="shared" si="32"/>
        <v/>
      </c>
    </row>
    <row r="166" spans="1:26" x14ac:dyDescent="0.25">
      <c r="A166" s="6" t="s">
        <v>18</v>
      </c>
      <c r="B166" s="6">
        <v>12345</v>
      </c>
      <c r="C166" s="6"/>
      <c r="D166" s="6"/>
      <c r="E166" s="6"/>
      <c r="F166" s="6" t="s">
        <v>72</v>
      </c>
      <c r="G166" s="6"/>
      <c r="H166" s="6"/>
      <c r="I166" s="7"/>
      <c r="J166" s="6"/>
      <c r="K166" s="7">
        <v>-1481352.3436839997</v>
      </c>
      <c r="L166" s="6" t="s">
        <v>15</v>
      </c>
      <c r="M166" s="6"/>
      <c r="N166" s="6"/>
      <c r="P166" s="3" t="str">
        <f t="shared" si="23"/>
        <v/>
      </c>
      <c r="Q166" t="str">
        <f t="shared" si="24"/>
        <v>OB</v>
      </c>
      <c r="R166" t="str">
        <f t="shared" si="25"/>
        <v>Yes</v>
      </c>
      <c r="S166">
        <f t="shared" si="26"/>
        <v>12345</v>
      </c>
      <c r="T166" t="str">
        <f t="shared" si="27"/>
        <v>Turnover 1</v>
      </c>
      <c r="U166" s="3">
        <f t="shared" si="28"/>
        <v>45316</v>
      </c>
      <c r="V166" t="str">
        <f>IF($R166="No","",IF(D166="","JD",INDEX(Lookup!$B:$B,MATCH(LEFT(D166,2),Lookup!$A:$A,0))))</f>
        <v>JD</v>
      </c>
      <c r="W166" t="str">
        <f t="shared" si="29"/>
        <v/>
      </c>
      <c r="X166" t="str">
        <f t="shared" si="30"/>
        <v>Turnover 1</v>
      </c>
      <c r="Y166" t="str">
        <f t="shared" si="31"/>
        <v/>
      </c>
      <c r="Z166" s="5">
        <f t="shared" si="32"/>
        <v>-1481352.3436839997</v>
      </c>
    </row>
    <row r="167" spans="1:26" x14ac:dyDescent="0.25">
      <c r="A167" s="6" t="s">
        <v>16</v>
      </c>
      <c r="B167" s="6" t="s">
        <v>16</v>
      </c>
      <c r="C167" s="6" t="s">
        <v>54</v>
      </c>
      <c r="D167" s="6" t="s">
        <v>58</v>
      </c>
      <c r="E167" s="6">
        <v>11111</v>
      </c>
      <c r="F167" s="6" t="s">
        <v>56</v>
      </c>
      <c r="G167" s="6">
        <v>123456</v>
      </c>
      <c r="H167" s="6" t="s">
        <v>57</v>
      </c>
      <c r="I167" s="7">
        <v>0</v>
      </c>
      <c r="J167" s="6" t="s">
        <v>15</v>
      </c>
      <c r="K167" s="7">
        <v>-1481352.3436839997</v>
      </c>
      <c r="L167" s="6" t="s">
        <v>15</v>
      </c>
      <c r="M167" s="6"/>
      <c r="N167" s="6"/>
      <c r="P167" s="3">
        <f t="shared" si="23"/>
        <v>45317</v>
      </c>
      <c r="Q167" t="str">
        <f t="shared" si="24"/>
        <v/>
      </c>
      <c r="R167" t="str">
        <f t="shared" si="25"/>
        <v>Yes</v>
      </c>
      <c r="S167">
        <f t="shared" si="26"/>
        <v>12345</v>
      </c>
      <c r="T167" t="str">
        <f t="shared" si="27"/>
        <v>Turnover 1</v>
      </c>
      <c r="U167" s="3">
        <f t="shared" si="28"/>
        <v>45317</v>
      </c>
      <c r="V167" t="str">
        <f>IF($R167="No","",IF(D167="","JD",INDEX(Lookup!$B:$B,MATCH(LEFT(D167,2),Lookup!$A:$A,0))))</f>
        <v>SI</v>
      </c>
      <c r="W167" t="str">
        <f t="shared" si="29"/>
        <v>xxxx xxx xxxxx</v>
      </c>
      <c r="X167" t="str">
        <f t="shared" si="30"/>
        <v>xxxx xxx xxx xxx</v>
      </c>
      <c r="Y167" t="str">
        <f t="shared" si="31"/>
        <v>SI xxx</v>
      </c>
      <c r="Z167" s="5">
        <f t="shared" si="32"/>
        <v>-478.17090299999995</v>
      </c>
    </row>
    <row r="168" spans="1:26" x14ac:dyDescent="0.25">
      <c r="A168" s="6" t="s">
        <v>16</v>
      </c>
      <c r="B168" s="6" t="s">
        <v>16</v>
      </c>
      <c r="C168" s="6" t="s">
        <v>54</v>
      </c>
      <c r="D168" s="6" t="s">
        <v>58</v>
      </c>
      <c r="E168" s="6">
        <v>11111</v>
      </c>
      <c r="F168" s="6" t="s">
        <v>56</v>
      </c>
      <c r="G168" s="6">
        <v>123456</v>
      </c>
      <c r="H168" s="6" t="s">
        <v>57</v>
      </c>
      <c r="I168" s="7">
        <v>-478.17090299999995</v>
      </c>
      <c r="J168" s="6" t="s">
        <v>15</v>
      </c>
      <c r="K168" s="7">
        <v>-1481830.514587</v>
      </c>
      <c r="L168" s="6" t="s">
        <v>15</v>
      </c>
      <c r="M168" s="6"/>
      <c r="N168" s="6"/>
      <c r="P168" s="3">
        <f t="shared" si="23"/>
        <v>45317</v>
      </c>
      <c r="Q168" t="str">
        <f t="shared" si="24"/>
        <v/>
      </c>
      <c r="R168" t="str">
        <f t="shared" si="25"/>
        <v>Yes</v>
      </c>
      <c r="S168">
        <f t="shared" si="26"/>
        <v>12345</v>
      </c>
      <c r="T168" t="str">
        <f t="shared" si="27"/>
        <v>Turnover 1</v>
      </c>
      <c r="U168" s="3">
        <f t="shared" si="28"/>
        <v>45317</v>
      </c>
      <c r="V168" t="str">
        <f>IF($R168="No","",IF(D168="","JD",INDEX(Lookup!$B:$B,MATCH(LEFT(D168,2),Lookup!$A:$A,0))))</f>
        <v>SI</v>
      </c>
      <c r="W168" t="str">
        <f t="shared" si="29"/>
        <v>xxxx xxx xxxxx</v>
      </c>
      <c r="X168" t="str">
        <f t="shared" si="30"/>
        <v>xxxx xxx xxx xxx</v>
      </c>
      <c r="Y168" t="str">
        <f t="shared" si="31"/>
        <v>SI xxx</v>
      </c>
      <c r="Z168" s="5">
        <f t="shared" si="32"/>
        <v>-150.80570399999999</v>
      </c>
    </row>
    <row r="169" spans="1:26" x14ac:dyDescent="0.25">
      <c r="A169" s="6" t="s">
        <v>16</v>
      </c>
      <c r="B169" s="6" t="s">
        <v>16</v>
      </c>
      <c r="C169" s="6" t="s">
        <v>54</v>
      </c>
      <c r="D169" s="6" t="s">
        <v>58</v>
      </c>
      <c r="E169" s="6">
        <v>11111</v>
      </c>
      <c r="F169" s="6" t="s">
        <v>56</v>
      </c>
      <c r="G169" s="6">
        <v>123456</v>
      </c>
      <c r="H169" s="6" t="s">
        <v>57</v>
      </c>
      <c r="I169" s="7">
        <v>-150.80570399999999</v>
      </c>
      <c r="J169" s="6" t="s">
        <v>15</v>
      </c>
      <c r="K169" s="7">
        <v>-1481981.3202910002</v>
      </c>
      <c r="L169" s="6" t="s">
        <v>15</v>
      </c>
      <c r="M169" s="6"/>
      <c r="N169" s="6"/>
      <c r="P169" s="3">
        <f t="shared" si="23"/>
        <v>45317</v>
      </c>
      <c r="Q169" t="str">
        <f t="shared" si="24"/>
        <v/>
      </c>
      <c r="R169" t="str">
        <f t="shared" si="25"/>
        <v>Yes</v>
      </c>
      <c r="S169">
        <f t="shared" si="26"/>
        <v>12345</v>
      </c>
      <c r="T169" t="str">
        <f t="shared" si="27"/>
        <v>Turnover 1</v>
      </c>
      <c r="U169" s="3">
        <f t="shared" si="28"/>
        <v>45317</v>
      </c>
      <c r="V169" t="str">
        <f>IF($R169="No","",IF(D169="","JD",INDEX(Lookup!$B:$B,MATCH(LEFT(D169,2),Lookup!$A:$A,0))))</f>
        <v>SI</v>
      </c>
      <c r="W169" t="str">
        <f t="shared" si="29"/>
        <v>xxxx xxx xxxxx</v>
      </c>
      <c r="X169" t="str">
        <f t="shared" si="30"/>
        <v>xxxx xxx xxx xxx</v>
      </c>
      <c r="Y169" t="str">
        <f t="shared" si="31"/>
        <v>SI xxx</v>
      </c>
      <c r="Z169" s="5">
        <f t="shared" si="32"/>
        <v>-104.60818199999999</v>
      </c>
    </row>
    <row r="170" spans="1:26" x14ac:dyDescent="0.25">
      <c r="A170" s="6" t="s">
        <v>16</v>
      </c>
      <c r="B170" s="6" t="s">
        <v>16</v>
      </c>
      <c r="C170" s="6" t="s">
        <v>54</v>
      </c>
      <c r="D170" s="6" t="s">
        <v>58</v>
      </c>
      <c r="E170" s="6">
        <v>11111</v>
      </c>
      <c r="F170" s="6" t="s">
        <v>56</v>
      </c>
      <c r="G170" s="6">
        <v>123456</v>
      </c>
      <c r="H170" s="6" t="s">
        <v>57</v>
      </c>
      <c r="I170" s="7">
        <v>-104.60818199999999</v>
      </c>
      <c r="J170" s="6" t="s">
        <v>15</v>
      </c>
      <c r="K170" s="7">
        <v>-1482085.9284730002</v>
      </c>
      <c r="L170" s="6" t="s">
        <v>15</v>
      </c>
      <c r="M170" s="6"/>
      <c r="N170" s="6"/>
      <c r="P170" s="3">
        <f t="shared" si="23"/>
        <v>45317</v>
      </c>
      <c r="Q170" t="str">
        <f t="shared" si="24"/>
        <v/>
      </c>
      <c r="R170" t="str">
        <f t="shared" si="25"/>
        <v>Yes</v>
      </c>
      <c r="S170">
        <f t="shared" si="26"/>
        <v>12345</v>
      </c>
      <c r="T170" t="str">
        <f t="shared" si="27"/>
        <v>Turnover 1</v>
      </c>
      <c r="U170" s="3">
        <f t="shared" si="28"/>
        <v>45317</v>
      </c>
      <c r="V170" t="str">
        <f>IF($R170="No","",IF(D170="","JD",INDEX(Lookup!$B:$B,MATCH(LEFT(D170,2),Lookup!$A:$A,0))))</f>
        <v>SI</v>
      </c>
      <c r="W170" t="str">
        <f t="shared" si="29"/>
        <v>xxxx xxx xxxxx</v>
      </c>
      <c r="X170" t="str">
        <f t="shared" si="30"/>
        <v>xxxx xxx xxx xxx</v>
      </c>
      <c r="Y170" t="str">
        <f t="shared" si="31"/>
        <v>SI xxx</v>
      </c>
      <c r="Z170" s="5">
        <f t="shared" si="32"/>
        <v>-108.287295</v>
      </c>
    </row>
    <row r="171" spans="1:26" x14ac:dyDescent="0.25">
      <c r="A171" s="6" t="s">
        <v>16</v>
      </c>
      <c r="B171" s="6" t="s">
        <v>16</v>
      </c>
      <c r="C171" s="6" t="s">
        <v>54</v>
      </c>
      <c r="D171" s="6" t="s">
        <v>58</v>
      </c>
      <c r="E171" s="6">
        <v>11111</v>
      </c>
      <c r="F171" s="6" t="s">
        <v>56</v>
      </c>
      <c r="G171" s="6">
        <v>123456</v>
      </c>
      <c r="H171" s="6" t="s">
        <v>57</v>
      </c>
      <c r="I171" s="7">
        <v>-108.287295</v>
      </c>
      <c r="J171" s="6" t="s">
        <v>15</v>
      </c>
      <c r="K171" s="7">
        <v>-1482194.2157679999</v>
      </c>
      <c r="L171" s="6" t="s">
        <v>15</v>
      </c>
      <c r="M171" s="6"/>
      <c r="N171" s="6"/>
      <c r="P171" s="3">
        <f t="shared" si="23"/>
        <v>45317</v>
      </c>
      <c r="Q171" t="str">
        <f t="shared" si="24"/>
        <v/>
      </c>
      <c r="R171" t="str">
        <f t="shared" si="25"/>
        <v>Yes</v>
      </c>
      <c r="S171">
        <f t="shared" si="26"/>
        <v>12345</v>
      </c>
      <c r="T171" t="str">
        <f t="shared" si="27"/>
        <v>Turnover 1</v>
      </c>
      <c r="U171" s="3">
        <f t="shared" si="28"/>
        <v>45317</v>
      </c>
      <c r="V171" t="str">
        <f>IF($R171="No","",IF(D171="","JD",INDEX(Lookup!$B:$B,MATCH(LEFT(D171,2),Lookup!$A:$A,0))))</f>
        <v>SI</v>
      </c>
      <c r="W171" t="str">
        <f t="shared" si="29"/>
        <v>xxxx xxx xxxxx</v>
      </c>
      <c r="X171" t="str">
        <f t="shared" si="30"/>
        <v>xxxx xxx xxx xxx</v>
      </c>
      <c r="Y171" t="str">
        <f t="shared" si="31"/>
        <v>SI xxx</v>
      </c>
      <c r="Z171" s="5">
        <f t="shared" si="32"/>
        <v>-94.822500000000005</v>
      </c>
    </row>
    <row r="172" spans="1:26" x14ac:dyDescent="0.25">
      <c r="A172" s="6" t="s">
        <v>16</v>
      </c>
      <c r="B172" s="6" t="s">
        <v>16</v>
      </c>
      <c r="C172" s="6" t="s">
        <v>54</v>
      </c>
      <c r="D172" s="6" t="s">
        <v>58</v>
      </c>
      <c r="E172" s="6">
        <v>11111</v>
      </c>
      <c r="F172" s="6" t="s">
        <v>56</v>
      </c>
      <c r="G172" s="6">
        <v>123456</v>
      </c>
      <c r="H172" s="6" t="s">
        <v>57</v>
      </c>
      <c r="I172" s="7">
        <v>-94.822500000000005</v>
      </c>
      <c r="J172" s="6" t="s">
        <v>15</v>
      </c>
      <c r="K172" s="7">
        <v>-1482289.0382679999</v>
      </c>
      <c r="L172" s="6" t="s">
        <v>15</v>
      </c>
      <c r="M172" s="6"/>
      <c r="N172" s="6"/>
      <c r="P172" s="3">
        <f t="shared" si="23"/>
        <v>45317</v>
      </c>
      <c r="Q172" t="str">
        <f t="shared" si="24"/>
        <v/>
      </c>
      <c r="R172" t="str">
        <f t="shared" si="25"/>
        <v>Yes</v>
      </c>
      <c r="S172">
        <f t="shared" si="26"/>
        <v>12345</v>
      </c>
      <c r="T172" t="str">
        <f t="shared" si="27"/>
        <v>Turnover 1</v>
      </c>
      <c r="U172" s="3">
        <f t="shared" si="28"/>
        <v>45317</v>
      </c>
      <c r="V172" t="str">
        <f>IF($R172="No","",IF(D172="","JD",INDEX(Lookup!$B:$B,MATCH(LEFT(D172,2),Lookup!$A:$A,0))))</f>
        <v>SI</v>
      </c>
      <c r="W172" t="str">
        <f t="shared" si="29"/>
        <v>xxxx xxx xxxxx</v>
      </c>
      <c r="X172" t="str">
        <f t="shared" si="30"/>
        <v>xxxx xxx xxx xxx</v>
      </c>
      <c r="Y172" t="str">
        <f t="shared" si="31"/>
        <v>SI xxx</v>
      </c>
      <c r="Z172" s="5">
        <f t="shared" si="32"/>
        <v>-1835.2642014999999</v>
      </c>
    </row>
    <row r="173" spans="1:26" x14ac:dyDescent="0.25">
      <c r="A173" s="6" t="s">
        <v>16</v>
      </c>
      <c r="B173" s="6" t="s">
        <v>16</v>
      </c>
      <c r="C173" s="6" t="s">
        <v>54</v>
      </c>
      <c r="D173" s="6" t="s">
        <v>58</v>
      </c>
      <c r="E173" s="6">
        <v>11111</v>
      </c>
      <c r="F173" s="6" t="s">
        <v>56</v>
      </c>
      <c r="G173" s="6">
        <v>123456</v>
      </c>
      <c r="H173" s="6" t="s">
        <v>57</v>
      </c>
      <c r="I173" s="7">
        <v>-1835.2642014999999</v>
      </c>
      <c r="J173" s="6" t="s">
        <v>15</v>
      </c>
      <c r="K173" s="7">
        <v>-1484124.3024694999</v>
      </c>
      <c r="L173" s="6" t="s">
        <v>15</v>
      </c>
      <c r="M173" s="6"/>
      <c r="N173" s="6"/>
      <c r="P173" s="3">
        <f t="shared" si="23"/>
        <v>45317</v>
      </c>
      <c r="Q173" t="str">
        <f t="shared" si="24"/>
        <v/>
      </c>
      <c r="R173" t="str">
        <f t="shared" si="25"/>
        <v>Yes</v>
      </c>
      <c r="S173">
        <f t="shared" si="26"/>
        <v>12345</v>
      </c>
      <c r="T173" t="str">
        <f t="shared" si="27"/>
        <v>Turnover 1</v>
      </c>
      <c r="U173" s="3">
        <f t="shared" si="28"/>
        <v>45317</v>
      </c>
      <c r="V173" t="str">
        <f>IF($R173="No","",IF(D173="","JD",INDEX(Lookup!$B:$B,MATCH(LEFT(D173,2),Lookup!$A:$A,0))))</f>
        <v>SI</v>
      </c>
      <c r="W173" t="str">
        <f t="shared" si="29"/>
        <v>xxxx xxx xxxxx</v>
      </c>
      <c r="X173" t="str">
        <f t="shared" si="30"/>
        <v>xxxx xxx xxx xxx</v>
      </c>
      <c r="Y173" t="str">
        <f t="shared" si="31"/>
        <v>SI xxx</v>
      </c>
      <c r="Z173" s="5">
        <f t="shared" si="32"/>
        <v>-105.897768</v>
      </c>
    </row>
    <row r="174" spans="1:26" x14ac:dyDescent="0.25">
      <c r="A174" s="6" t="s">
        <v>16</v>
      </c>
      <c r="B174" s="6" t="s">
        <v>16</v>
      </c>
      <c r="C174" s="6" t="s">
        <v>54</v>
      </c>
      <c r="D174" s="6" t="s">
        <v>58</v>
      </c>
      <c r="E174" s="6">
        <v>11111</v>
      </c>
      <c r="F174" s="6" t="s">
        <v>56</v>
      </c>
      <c r="G174" s="6">
        <v>123456</v>
      </c>
      <c r="H174" s="6" t="s">
        <v>57</v>
      </c>
      <c r="I174" s="7">
        <v>-105.897768</v>
      </c>
      <c r="J174" s="6" t="s">
        <v>15</v>
      </c>
      <c r="K174" s="7">
        <v>-1484230.2002375</v>
      </c>
      <c r="L174" s="6" t="s">
        <v>15</v>
      </c>
      <c r="M174" s="6"/>
      <c r="N174" s="6"/>
      <c r="P174" s="3">
        <f t="shared" si="23"/>
        <v>45317</v>
      </c>
      <c r="Q174" t="str">
        <f t="shared" si="24"/>
        <v/>
      </c>
      <c r="R174" t="str">
        <f t="shared" si="25"/>
        <v>Yes</v>
      </c>
      <c r="S174">
        <f t="shared" si="26"/>
        <v>12345</v>
      </c>
      <c r="T174" t="str">
        <f t="shared" si="27"/>
        <v>Turnover 1</v>
      </c>
      <c r="U174" s="3">
        <f t="shared" si="28"/>
        <v>45317</v>
      </c>
      <c r="V174" t="str">
        <f>IF($R174="No","",IF(D174="","JD",INDEX(Lookup!$B:$B,MATCH(LEFT(D174,2),Lookup!$A:$A,0))))</f>
        <v>SI</v>
      </c>
      <c r="W174" t="str">
        <f t="shared" si="29"/>
        <v>xxxx xxx xxxxx</v>
      </c>
      <c r="X174" t="str">
        <f t="shared" si="30"/>
        <v>xxxx xxx xxx xxx</v>
      </c>
      <c r="Y174" t="str">
        <f t="shared" si="31"/>
        <v>SI xxx</v>
      </c>
      <c r="Z174" s="5">
        <f t="shared" si="32"/>
        <v>-98.691258000000005</v>
      </c>
    </row>
    <row r="175" spans="1:26" x14ac:dyDescent="0.25">
      <c r="A175" s="6" t="s">
        <v>16</v>
      </c>
      <c r="B175" s="6" t="s">
        <v>16</v>
      </c>
      <c r="C175" s="6" t="s">
        <v>54</v>
      </c>
      <c r="D175" s="6" t="s">
        <v>58</v>
      </c>
      <c r="E175" s="6">
        <v>11111</v>
      </c>
      <c r="F175" s="6" t="s">
        <v>56</v>
      </c>
      <c r="G175" s="6">
        <v>123456</v>
      </c>
      <c r="H175" s="6" t="s">
        <v>57</v>
      </c>
      <c r="I175" s="7">
        <v>-98.691258000000005</v>
      </c>
      <c r="J175" s="6" t="s">
        <v>15</v>
      </c>
      <c r="K175" s="7">
        <v>-1484328.8914955</v>
      </c>
      <c r="L175" s="6" t="s">
        <v>15</v>
      </c>
      <c r="M175" s="6"/>
      <c r="N175" s="6"/>
      <c r="P175" s="3">
        <f t="shared" si="23"/>
        <v>45317</v>
      </c>
      <c r="Q175" t="str">
        <f t="shared" si="24"/>
        <v/>
      </c>
      <c r="R175" t="str">
        <f t="shared" si="25"/>
        <v>Yes</v>
      </c>
      <c r="S175">
        <f t="shared" si="26"/>
        <v>12345</v>
      </c>
      <c r="T175" t="str">
        <f t="shared" si="27"/>
        <v>Turnover 1</v>
      </c>
      <c r="U175" s="3">
        <f t="shared" si="28"/>
        <v>45317</v>
      </c>
      <c r="V175" t="str">
        <f>IF($R175="No","",IF(D175="","JD",INDEX(Lookup!$B:$B,MATCH(LEFT(D175,2),Lookup!$A:$A,0))))</f>
        <v>SI</v>
      </c>
      <c r="W175" t="str">
        <f t="shared" si="29"/>
        <v>xxxx xxx xxxxx</v>
      </c>
      <c r="X175" t="str">
        <f t="shared" si="30"/>
        <v>xxxx xxx xxx xxx</v>
      </c>
      <c r="Y175" t="str">
        <f t="shared" si="31"/>
        <v>SI xxx</v>
      </c>
      <c r="Z175" s="5">
        <f t="shared" si="32"/>
        <v>0</v>
      </c>
    </row>
    <row r="176" spans="1:26" x14ac:dyDescent="0.25">
      <c r="A176" s="6" t="s">
        <v>16</v>
      </c>
      <c r="B176" s="6" t="s">
        <v>16</v>
      </c>
      <c r="C176" s="6" t="s">
        <v>54</v>
      </c>
      <c r="D176" s="6" t="s">
        <v>58</v>
      </c>
      <c r="E176" s="6">
        <v>11111</v>
      </c>
      <c r="F176" s="6" t="s">
        <v>56</v>
      </c>
      <c r="G176" s="6">
        <v>123456</v>
      </c>
      <c r="H176" s="6" t="s">
        <v>57</v>
      </c>
      <c r="I176" s="7">
        <v>0</v>
      </c>
      <c r="J176" s="6" t="s">
        <v>15</v>
      </c>
      <c r="K176" s="7">
        <v>-1484328.8914955</v>
      </c>
      <c r="L176" s="6" t="s">
        <v>15</v>
      </c>
      <c r="M176" s="6"/>
      <c r="N176" s="6"/>
      <c r="P176" s="3">
        <f t="shared" si="23"/>
        <v>45317</v>
      </c>
      <c r="Q176" t="str">
        <f t="shared" si="24"/>
        <v/>
      </c>
      <c r="R176" t="str">
        <f t="shared" si="25"/>
        <v>Yes</v>
      </c>
      <c r="S176">
        <f t="shared" si="26"/>
        <v>12345</v>
      </c>
      <c r="T176" t="str">
        <f t="shared" si="27"/>
        <v>Turnover 1</v>
      </c>
      <c r="U176" s="3">
        <f t="shared" si="28"/>
        <v>45317</v>
      </c>
      <c r="V176" t="str">
        <f>IF($R176="No","",IF(D176="","JD",INDEX(Lookup!$B:$B,MATCH(LEFT(D176,2),Lookup!$A:$A,0))))</f>
        <v>SI</v>
      </c>
      <c r="W176" t="str">
        <f t="shared" si="29"/>
        <v>xxxx xxx xxxxx</v>
      </c>
      <c r="X176" t="str">
        <f t="shared" si="30"/>
        <v>xxxx xxx xxx xxx</v>
      </c>
      <c r="Y176" t="str">
        <f t="shared" si="31"/>
        <v>SI xxx</v>
      </c>
      <c r="Z176" s="5">
        <f t="shared" si="32"/>
        <v>-105.594336</v>
      </c>
    </row>
    <row r="177" spans="1:26" x14ac:dyDescent="0.25">
      <c r="A177" s="6" t="s">
        <v>16</v>
      </c>
      <c r="B177" s="6" t="s">
        <v>16</v>
      </c>
      <c r="C177" s="6" t="s">
        <v>54</v>
      </c>
      <c r="D177" s="6" t="s">
        <v>58</v>
      </c>
      <c r="E177" s="6">
        <v>11111</v>
      </c>
      <c r="F177" s="6" t="s">
        <v>56</v>
      </c>
      <c r="G177" s="6">
        <v>123456</v>
      </c>
      <c r="H177" s="6" t="s">
        <v>57</v>
      </c>
      <c r="I177" s="7">
        <v>-105.594336</v>
      </c>
      <c r="J177" s="6" t="s">
        <v>15</v>
      </c>
      <c r="K177" s="7">
        <v>-1484434.4858315</v>
      </c>
      <c r="L177" s="6" t="s">
        <v>15</v>
      </c>
      <c r="M177" s="6"/>
      <c r="N177" s="6"/>
      <c r="P177" s="3">
        <f t="shared" si="23"/>
        <v>45317</v>
      </c>
      <c r="Q177" t="str">
        <f t="shared" si="24"/>
        <v/>
      </c>
      <c r="R177" t="str">
        <f t="shared" si="25"/>
        <v>Yes</v>
      </c>
      <c r="S177">
        <f t="shared" si="26"/>
        <v>12345</v>
      </c>
      <c r="T177" t="str">
        <f t="shared" si="27"/>
        <v>Turnover 1</v>
      </c>
      <c r="U177" s="3">
        <f t="shared" si="28"/>
        <v>45317</v>
      </c>
      <c r="V177" t="str">
        <f>IF($R177="No","",IF(D177="","JD",INDEX(Lookup!$B:$B,MATCH(LEFT(D177,2),Lookup!$A:$A,0))))</f>
        <v>SI</v>
      </c>
      <c r="W177" t="str">
        <f t="shared" si="29"/>
        <v>xxxx xxx xxxxx</v>
      </c>
      <c r="X177" t="str">
        <f t="shared" si="30"/>
        <v>xxxx xxx xxx xxx</v>
      </c>
      <c r="Y177" t="str">
        <f t="shared" si="31"/>
        <v>SI xxx</v>
      </c>
      <c r="Z177" s="5">
        <f t="shared" si="32"/>
        <v>-145.874934</v>
      </c>
    </row>
    <row r="178" spans="1:26" x14ac:dyDescent="0.25">
      <c r="A178" s="6" t="s">
        <v>16</v>
      </c>
      <c r="B178" s="6" t="s">
        <v>16</v>
      </c>
      <c r="C178" s="6" t="s">
        <v>54</v>
      </c>
      <c r="D178" s="6" t="s">
        <v>58</v>
      </c>
      <c r="E178" s="6">
        <v>11111</v>
      </c>
      <c r="F178" s="6" t="s">
        <v>56</v>
      </c>
      <c r="G178" s="6">
        <v>123456</v>
      </c>
      <c r="H178" s="6" t="s">
        <v>57</v>
      </c>
      <c r="I178" s="7">
        <v>-145.874934</v>
      </c>
      <c r="J178" s="6" t="s">
        <v>15</v>
      </c>
      <c r="K178" s="7">
        <v>-1484580.3607655</v>
      </c>
      <c r="L178" s="6" t="s">
        <v>15</v>
      </c>
      <c r="M178" s="6"/>
      <c r="N178" s="6"/>
      <c r="P178" s="3">
        <f t="shared" si="23"/>
        <v>45317</v>
      </c>
      <c r="Q178" t="str">
        <f t="shared" si="24"/>
        <v/>
      </c>
      <c r="R178" t="str">
        <f t="shared" si="25"/>
        <v>Yes</v>
      </c>
      <c r="S178">
        <f t="shared" si="26"/>
        <v>12345</v>
      </c>
      <c r="T178" t="str">
        <f t="shared" si="27"/>
        <v>Turnover 1</v>
      </c>
      <c r="U178" s="3">
        <f t="shared" si="28"/>
        <v>45317</v>
      </c>
      <c r="V178" t="str">
        <f>IF($R178="No","",IF(D178="","JD",INDEX(Lookup!$B:$B,MATCH(LEFT(D178,2),Lookup!$A:$A,0))))</f>
        <v>SI</v>
      </c>
      <c r="W178" t="str">
        <f t="shared" si="29"/>
        <v>xxxx xxx xxxxx</v>
      </c>
      <c r="X178" t="str">
        <f t="shared" si="30"/>
        <v>xxxx xxx xxx xxx</v>
      </c>
      <c r="Y178" t="str">
        <f t="shared" si="31"/>
        <v>SI xxx</v>
      </c>
      <c r="Z178" s="5">
        <f t="shared" si="32"/>
        <v>-102.02901</v>
      </c>
    </row>
    <row r="179" spans="1:26" x14ac:dyDescent="0.25">
      <c r="A179" s="6" t="s">
        <v>16</v>
      </c>
      <c r="B179" s="6" t="s">
        <v>16</v>
      </c>
      <c r="C179" s="6" t="s">
        <v>54</v>
      </c>
      <c r="D179" s="6" t="s">
        <v>58</v>
      </c>
      <c r="E179" s="6">
        <v>11111</v>
      </c>
      <c r="F179" s="6" t="s">
        <v>56</v>
      </c>
      <c r="G179" s="6">
        <v>123456</v>
      </c>
      <c r="H179" s="6" t="s">
        <v>57</v>
      </c>
      <c r="I179" s="7">
        <v>-102.02901</v>
      </c>
      <c r="J179" s="6" t="s">
        <v>15</v>
      </c>
      <c r="K179" s="7">
        <v>-1484682.3897754999</v>
      </c>
      <c r="L179" s="6" t="s">
        <v>15</v>
      </c>
      <c r="M179" s="6"/>
      <c r="N179" s="6"/>
      <c r="P179" s="3">
        <f t="shared" si="23"/>
        <v>45317</v>
      </c>
      <c r="Q179" t="str">
        <f t="shared" si="24"/>
        <v/>
      </c>
      <c r="R179" t="str">
        <f t="shared" si="25"/>
        <v>Yes</v>
      </c>
      <c r="S179">
        <f t="shared" si="26"/>
        <v>12345</v>
      </c>
      <c r="T179" t="str">
        <f t="shared" si="27"/>
        <v>Turnover 1</v>
      </c>
      <c r="U179" s="3">
        <f t="shared" si="28"/>
        <v>45317</v>
      </c>
      <c r="V179" t="str">
        <f>IF($R179="No","",IF(D179="","JD",INDEX(Lookup!$B:$B,MATCH(LEFT(D179,2),Lookup!$A:$A,0))))</f>
        <v>SI</v>
      </c>
      <c r="W179" t="str">
        <f t="shared" si="29"/>
        <v>xxxx xxx xxxxx</v>
      </c>
      <c r="X179" t="str">
        <f t="shared" si="30"/>
        <v>xxxx xxx xxx xxx</v>
      </c>
      <c r="Y179" t="str">
        <f t="shared" si="31"/>
        <v>SI xxx</v>
      </c>
      <c r="Z179" s="5">
        <f t="shared" si="32"/>
        <v>-994.50470150000001</v>
      </c>
    </row>
    <row r="180" spans="1:26" x14ac:dyDescent="0.25">
      <c r="A180" s="6" t="s">
        <v>16</v>
      </c>
      <c r="B180" s="6" t="s">
        <v>16</v>
      </c>
      <c r="C180" s="6" t="s">
        <v>54</v>
      </c>
      <c r="D180" s="6" t="s">
        <v>58</v>
      </c>
      <c r="E180" s="6">
        <v>11111</v>
      </c>
      <c r="F180" s="6" t="s">
        <v>56</v>
      </c>
      <c r="G180" s="6">
        <v>123456</v>
      </c>
      <c r="H180" s="6" t="s">
        <v>57</v>
      </c>
      <c r="I180" s="7">
        <v>-994.50470150000001</v>
      </c>
      <c r="J180" s="6" t="s">
        <v>15</v>
      </c>
      <c r="K180" s="7">
        <v>-1485676.8944769998</v>
      </c>
      <c r="L180" s="6" t="s">
        <v>15</v>
      </c>
      <c r="M180" s="6"/>
      <c r="N180" s="6"/>
      <c r="P180" s="3">
        <f t="shared" si="23"/>
        <v>45317</v>
      </c>
      <c r="Q180" t="str">
        <f t="shared" si="24"/>
        <v/>
      </c>
      <c r="R180" t="str">
        <f t="shared" si="25"/>
        <v>Yes</v>
      </c>
      <c r="S180">
        <f t="shared" si="26"/>
        <v>12345</v>
      </c>
      <c r="T180" t="str">
        <f t="shared" si="27"/>
        <v>Turnover 1</v>
      </c>
      <c r="U180" s="3">
        <f t="shared" si="28"/>
        <v>45317</v>
      </c>
      <c r="V180" t="str">
        <f>IF($R180="No","",IF(D180="","JD",INDEX(Lookup!$B:$B,MATCH(LEFT(D180,2),Lookup!$A:$A,0))))</f>
        <v>SI</v>
      </c>
      <c r="W180" t="str">
        <f t="shared" si="29"/>
        <v>xxxx xxx xxxxx</v>
      </c>
      <c r="X180" t="str">
        <f t="shared" si="30"/>
        <v>xxxx xxx xxx xxx</v>
      </c>
      <c r="Y180" t="str">
        <f t="shared" si="31"/>
        <v>SI xxx</v>
      </c>
      <c r="Z180" s="5">
        <f t="shared" si="32"/>
        <v>-112.19398199999999</v>
      </c>
    </row>
    <row r="181" spans="1:26" x14ac:dyDescent="0.25">
      <c r="A181" s="6" t="s">
        <v>16</v>
      </c>
      <c r="B181" s="6" t="s">
        <v>16</v>
      </c>
      <c r="C181" s="6" t="s">
        <v>54</v>
      </c>
      <c r="D181" s="6" t="s">
        <v>58</v>
      </c>
      <c r="E181" s="6">
        <v>11111</v>
      </c>
      <c r="F181" s="6" t="s">
        <v>56</v>
      </c>
      <c r="G181" s="6">
        <v>123456</v>
      </c>
      <c r="H181" s="6" t="s">
        <v>57</v>
      </c>
      <c r="I181" s="7">
        <v>-112.19398199999999</v>
      </c>
      <c r="J181" s="6" t="s">
        <v>15</v>
      </c>
      <c r="K181" s="7">
        <v>-1485789.0884589998</v>
      </c>
      <c r="L181" s="6" t="s">
        <v>15</v>
      </c>
      <c r="M181" s="6"/>
      <c r="N181" s="6"/>
      <c r="P181" s="3">
        <f t="shared" si="23"/>
        <v>45317</v>
      </c>
      <c r="Q181" t="str">
        <f t="shared" si="24"/>
        <v/>
      </c>
      <c r="R181" t="str">
        <f t="shared" si="25"/>
        <v>Yes</v>
      </c>
      <c r="S181">
        <f t="shared" si="26"/>
        <v>12345</v>
      </c>
      <c r="T181" t="str">
        <f t="shared" si="27"/>
        <v>Turnover 1</v>
      </c>
      <c r="U181" s="3">
        <f t="shared" si="28"/>
        <v>45317</v>
      </c>
      <c r="V181" t="str">
        <f>IF($R181="No","",IF(D181="","JD",INDEX(Lookup!$B:$B,MATCH(LEFT(D181,2),Lookup!$A:$A,0))))</f>
        <v>SI</v>
      </c>
      <c r="W181" t="str">
        <f t="shared" si="29"/>
        <v>xxxx xxx xxxxx</v>
      </c>
      <c r="X181" t="str">
        <f t="shared" si="30"/>
        <v>xxxx xxx xxx xxx</v>
      </c>
      <c r="Y181" t="str">
        <f t="shared" si="31"/>
        <v>SI xxx</v>
      </c>
      <c r="Z181" s="5">
        <f t="shared" si="32"/>
        <v>-351.260469</v>
      </c>
    </row>
    <row r="182" spans="1:26" x14ac:dyDescent="0.25">
      <c r="A182" s="6" t="s">
        <v>16</v>
      </c>
      <c r="B182" s="6" t="s">
        <v>16</v>
      </c>
      <c r="C182" s="6" t="s">
        <v>54</v>
      </c>
      <c r="D182" s="6" t="s">
        <v>58</v>
      </c>
      <c r="E182" s="6">
        <v>11111</v>
      </c>
      <c r="F182" s="6" t="s">
        <v>56</v>
      </c>
      <c r="G182" s="6">
        <v>123456</v>
      </c>
      <c r="H182" s="6" t="s">
        <v>57</v>
      </c>
      <c r="I182" s="7">
        <v>-351.260469</v>
      </c>
      <c r="J182" s="6" t="s">
        <v>15</v>
      </c>
      <c r="K182" s="7">
        <v>-1486140.3489279998</v>
      </c>
      <c r="L182" s="6" t="s">
        <v>15</v>
      </c>
      <c r="M182" s="6"/>
      <c r="N182" s="6"/>
      <c r="P182" s="3">
        <f t="shared" si="23"/>
        <v>45317</v>
      </c>
      <c r="Q182" t="str">
        <f t="shared" si="24"/>
        <v/>
      </c>
      <c r="R182" t="str">
        <f t="shared" si="25"/>
        <v>Yes</v>
      </c>
      <c r="S182">
        <f t="shared" si="26"/>
        <v>12345</v>
      </c>
      <c r="T182" t="str">
        <f t="shared" si="27"/>
        <v>Turnover 1</v>
      </c>
      <c r="U182" s="3">
        <f t="shared" si="28"/>
        <v>45317</v>
      </c>
      <c r="V182" t="str">
        <f>IF($R182="No","",IF(D182="","JD",INDEX(Lookup!$B:$B,MATCH(LEFT(D182,2),Lookup!$A:$A,0))))</f>
        <v>SI</v>
      </c>
      <c r="W182" t="str">
        <f t="shared" si="29"/>
        <v>xxxx xxx xxxxx</v>
      </c>
      <c r="X182" t="str">
        <f t="shared" si="30"/>
        <v>xxxx xxx xxx xxx</v>
      </c>
      <c r="Y182" t="str">
        <f t="shared" si="31"/>
        <v>SI xxx</v>
      </c>
      <c r="Z182" s="5">
        <f t="shared" si="32"/>
        <v>-161.37525199999999</v>
      </c>
    </row>
    <row r="183" spans="1:26" x14ac:dyDescent="0.25">
      <c r="A183" s="6" t="s">
        <v>16</v>
      </c>
      <c r="B183" s="6" t="s">
        <v>16</v>
      </c>
      <c r="C183" s="6" t="s">
        <v>54</v>
      </c>
      <c r="D183" s="6" t="s">
        <v>58</v>
      </c>
      <c r="E183" s="6">
        <v>11111</v>
      </c>
      <c r="F183" s="6" t="s">
        <v>56</v>
      </c>
      <c r="G183" s="6">
        <v>123456</v>
      </c>
      <c r="H183" s="6" t="s">
        <v>57</v>
      </c>
      <c r="I183" s="7">
        <v>-161.37525199999999</v>
      </c>
      <c r="J183" s="6" t="s">
        <v>15</v>
      </c>
      <c r="K183" s="7">
        <v>-1486301.7241800001</v>
      </c>
      <c r="L183" s="6" t="s">
        <v>15</v>
      </c>
      <c r="M183" s="6"/>
      <c r="N183" s="6"/>
      <c r="P183" s="3">
        <f t="shared" si="23"/>
        <v>45317</v>
      </c>
      <c r="Q183" t="str">
        <f t="shared" si="24"/>
        <v/>
      </c>
      <c r="R183" t="str">
        <f t="shared" si="25"/>
        <v>Yes</v>
      </c>
      <c r="S183">
        <f t="shared" si="26"/>
        <v>12345</v>
      </c>
      <c r="T183" t="str">
        <f t="shared" si="27"/>
        <v>Turnover 1</v>
      </c>
      <c r="U183" s="3">
        <f t="shared" si="28"/>
        <v>45317</v>
      </c>
      <c r="V183" t="str">
        <f>IF($R183="No","",IF(D183="","JD",INDEX(Lookup!$B:$B,MATCH(LEFT(D183,2),Lookup!$A:$A,0))))</f>
        <v>SI</v>
      </c>
      <c r="W183" t="str">
        <f t="shared" si="29"/>
        <v>xxxx xxx xxxxx</v>
      </c>
      <c r="X183" t="str">
        <f t="shared" si="30"/>
        <v>xxxx xxx xxx xxx</v>
      </c>
      <c r="Y183" t="str">
        <f t="shared" si="31"/>
        <v>SI xxx</v>
      </c>
      <c r="Z183" s="5">
        <f t="shared" si="32"/>
        <v>-1842.439104</v>
      </c>
    </row>
    <row r="184" spans="1:26" x14ac:dyDescent="0.25">
      <c r="A184" s="6" t="s">
        <v>16</v>
      </c>
      <c r="B184" s="6" t="s">
        <v>16</v>
      </c>
      <c r="C184" s="6" t="s">
        <v>54</v>
      </c>
      <c r="D184" s="6" t="s">
        <v>58</v>
      </c>
      <c r="E184" s="6">
        <v>11111</v>
      </c>
      <c r="F184" s="6" t="s">
        <v>56</v>
      </c>
      <c r="G184" s="6">
        <v>123456</v>
      </c>
      <c r="H184" s="6" t="s">
        <v>57</v>
      </c>
      <c r="I184" s="7">
        <v>-1842.439104</v>
      </c>
      <c r="J184" s="6" t="s">
        <v>15</v>
      </c>
      <c r="K184" s="7">
        <v>-1488144.1632839998</v>
      </c>
      <c r="L184" s="6" t="s">
        <v>15</v>
      </c>
      <c r="M184" s="6"/>
      <c r="N184" s="6"/>
      <c r="P184" s="3">
        <f t="shared" si="23"/>
        <v>45317</v>
      </c>
      <c r="Q184" t="str">
        <f t="shared" si="24"/>
        <v/>
      </c>
      <c r="R184" t="str">
        <f t="shared" si="25"/>
        <v>Yes</v>
      </c>
      <c r="S184">
        <f t="shared" si="26"/>
        <v>12345</v>
      </c>
      <c r="T184" t="str">
        <f t="shared" si="27"/>
        <v>Turnover 1</v>
      </c>
      <c r="U184" s="3">
        <f t="shared" si="28"/>
        <v>45317</v>
      </c>
      <c r="V184" t="str">
        <f>IF($R184="No","",IF(D184="","JD",INDEX(Lookup!$B:$B,MATCH(LEFT(D184,2),Lookup!$A:$A,0))))</f>
        <v>SI</v>
      </c>
      <c r="W184" t="str">
        <f t="shared" si="29"/>
        <v>xxxx xxx xxxxx</v>
      </c>
      <c r="X184" t="str">
        <f t="shared" si="30"/>
        <v>xxxx xxx xxx xxx</v>
      </c>
      <c r="Y184" t="str">
        <f t="shared" si="31"/>
        <v>SI xxx</v>
      </c>
      <c r="Z184" s="5">
        <f t="shared" si="32"/>
        <v>-519.47558400000003</v>
      </c>
    </row>
    <row r="185" spans="1:26" x14ac:dyDescent="0.25">
      <c r="A185" s="6" t="s">
        <v>16</v>
      </c>
      <c r="B185" s="6" t="s">
        <v>16</v>
      </c>
      <c r="C185" s="6" t="s">
        <v>54</v>
      </c>
      <c r="D185" s="6" t="s">
        <v>58</v>
      </c>
      <c r="E185" s="6">
        <v>11111</v>
      </c>
      <c r="F185" s="6" t="s">
        <v>56</v>
      </c>
      <c r="G185" s="6">
        <v>123456</v>
      </c>
      <c r="H185" s="6" t="s">
        <v>57</v>
      </c>
      <c r="I185" s="7">
        <v>-519.47558400000003</v>
      </c>
      <c r="J185" s="6" t="s">
        <v>15</v>
      </c>
      <c r="K185" s="7">
        <v>-1488663.6388679999</v>
      </c>
      <c r="L185" s="6" t="s">
        <v>15</v>
      </c>
      <c r="M185" s="6"/>
      <c r="N185" s="6"/>
      <c r="P185" s="3">
        <f t="shared" si="23"/>
        <v>45317</v>
      </c>
      <c r="Q185" t="str">
        <f t="shared" si="24"/>
        <v/>
      </c>
      <c r="R185" t="str">
        <f t="shared" si="25"/>
        <v>Yes</v>
      </c>
      <c r="S185">
        <f t="shared" si="26"/>
        <v>12345</v>
      </c>
      <c r="T185" t="str">
        <f t="shared" si="27"/>
        <v>Turnover 1</v>
      </c>
      <c r="U185" s="3">
        <f t="shared" si="28"/>
        <v>45317</v>
      </c>
      <c r="V185" t="str">
        <f>IF($R185="No","",IF(D185="","JD",INDEX(Lookup!$B:$B,MATCH(LEFT(D185,2),Lookup!$A:$A,0))))</f>
        <v>SI</v>
      </c>
      <c r="W185" t="str">
        <f t="shared" si="29"/>
        <v>xxxx xxx xxxxx</v>
      </c>
      <c r="X185" t="str">
        <f t="shared" si="30"/>
        <v>xxxx xxx xxx xxx</v>
      </c>
      <c r="Y185" t="str">
        <f t="shared" si="31"/>
        <v>SI xxx</v>
      </c>
      <c r="Z185" s="5">
        <f t="shared" si="32"/>
        <v>-1055.6399280000001</v>
      </c>
    </row>
    <row r="186" spans="1:26" x14ac:dyDescent="0.25">
      <c r="A186" s="6" t="s">
        <v>16</v>
      </c>
      <c r="B186" s="6" t="s">
        <v>16</v>
      </c>
      <c r="C186" s="6" t="s">
        <v>54</v>
      </c>
      <c r="D186" s="6" t="s">
        <v>58</v>
      </c>
      <c r="E186" s="6">
        <v>11111</v>
      </c>
      <c r="F186" s="6" t="s">
        <v>56</v>
      </c>
      <c r="G186" s="6">
        <v>123456</v>
      </c>
      <c r="H186" s="6" t="s">
        <v>57</v>
      </c>
      <c r="I186" s="7">
        <v>-1055.6399280000001</v>
      </c>
      <c r="J186" s="6" t="s">
        <v>15</v>
      </c>
      <c r="K186" s="7">
        <v>-1489719.2787959999</v>
      </c>
      <c r="L186" s="6" t="s">
        <v>15</v>
      </c>
      <c r="M186" s="6"/>
      <c r="N186" s="6"/>
      <c r="P186" s="3">
        <f t="shared" si="23"/>
        <v>45317</v>
      </c>
      <c r="Q186" t="str">
        <f t="shared" si="24"/>
        <v/>
      </c>
      <c r="R186" t="str">
        <f t="shared" si="25"/>
        <v>Yes</v>
      </c>
      <c r="S186">
        <f t="shared" si="26"/>
        <v>12345</v>
      </c>
      <c r="T186" t="str">
        <f t="shared" si="27"/>
        <v>Turnover 1</v>
      </c>
      <c r="U186" s="3">
        <f t="shared" si="28"/>
        <v>45317</v>
      </c>
      <c r="V186" t="str">
        <f>IF($R186="No","",IF(D186="","JD",INDEX(Lookup!$B:$B,MATCH(LEFT(D186,2),Lookup!$A:$A,0))))</f>
        <v>SI</v>
      </c>
      <c r="W186" t="str">
        <f t="shared" si="29"/>
        <v>xxxx xxx xxxxx</v>
      </c>
      <c r="X186" t="str">
        <f t="shared" si="30"/>
        <v>xxxx xxx xxx xxx</v>
      </c>
      <c r="Y186" t="str">
        <f t="shared" si="31"/>
        <v>SI xxx</v>
      </c>
      <c r="Z186" s="5">
        <f t="shared" si="32"/>
        <v>-2479.3428719999997</v>
      </c>
    </row>
    <row r="187" spans="1:26" x14ac:dyDescent="0.25">
      <c r="A187" s="6" t="s">
        <v>16</v>
      </c>
      <c r="B187" s="6" t="s">
        <v>16</v>
      </c>
      <c r="C187" s="6" t="s">
        <v>54</v>
      </c>
      <c r="D187" s="6" t="s">
        <v>58</v>
      </c>
      <c r="E187" s="6">
        <v>11111</v>
      </c>
      <c r="F187" s="6" t="s">
        <v>56</v>
      </c>
      <c r="G187" s="6">
        <v>123456</v>
      </c>
      <c r="H187" s="6" t="s">
        <v>57</v>
      </c>
      <c r="I187" s="7">
        <v>-2479.3428719999997</v>
      </c>
      <c r="J187" s="6" t="s">
        <v>15</v>
      </c>
      <c r="K187" s="7">
        <v>-1492198.621668</v>
      </c>
      <c r="L187" s="6" t="s">
        <v>15</v>
      </c>
      <c r="M187" s="6"/>
      <c r="N187" s="6"/>
      <c r="P187" s="3">
        <f t="shared" si="23"/>
        <v>45317</v>
      </c>
      <c r="Q187" t="str">
        <f t="shared" si="24"/>
        <v/>
      </c>
      <c r="R187" t="str">
        <f t="shared" si="25"/>
        <v>Yes</v>
      </c>
      <c r="S187">
        <f t="shared" si="26"/>
        <v>12345</v>
      </c>
      <c r="T187" t="str">
        <f t="shared" si="27"/>
        <v>Turnover 1</v>
      </c>
      <c r="U187" s="3">
        <f t="shared" si="28"/>
        <v>45317</v>
      </c>
      <c r="V187" t="str">
        <f>IF($R187="No","",IF(D187="","JD",INDEX(Lookup!$B:$B,MATCH(LEFT(D187,2),Lookup!$A:$A,0))))</f>
        <v>SI</v>
      </c>
      <c r="W187" t="str">
        <f t="shared" si="29"/>
        <v>xxxx xxx xxxxx</v>
      </c>
      <c r="X187" t="str">
        <f t="shared" si="30"/>
        <v>xxxx xxx xxx xxx</v>
      </c>
      <c r="Y187" t="str">
        <f t="shared" si="31"/>
        <v>SI xxx</v>
      </c>
      <c r="Z187" s="5">
        <f t="shared" si="32"/>
        <v>-3875.1300719999999</v>
      </c>
    </row>
    <row r="188" spans="1:26" x14ac:dyDescent="0.25">
      <c r="A188" s="6" t="s">
        <v>16</v>
      </c>
      <c r="B188" s="6" t="s">
        <v>16</v>
      </c>
      <c r="C188" s="6" t="s">
        <v>54</v>
      </c>
      <c r="D188" s="6" t="s">
        <v>58</v>
      </c>
      <c r="E188" s="6">
        <v>11111</v>
      </c>
      <c r="F188" s="6" t="s">
        <v>56</v>
      </c>
      <c r="G188" s="6">
        <v>123456</v>
      </c>
      <c r="H188" s="6" t="s">
        <v>57</v>
      </c>
      <c r="I188" s="7">
        <v>-3875.1300719999999</v>
      </c>
      <c r="J188" s="6" t="s">
        <v>15</v>
      </c>
      <c r="K188" s="7">
        <v>-1496073.75174</v>
      </c>
      <c r="L188" s="6" t="s">
        <v>15</v>
      </c>
      <c r="M188" s="6"/>
      <c r="N188" s="6"/>
      <c r="P188" s="3">
        <f t="shared" si="23"/>
        <v>45317</v>
      </c>
      <c r="Q188" t="str">
        <f t="shared" si="24"/>
        <v/>
      </c>
      <c r="R188" t="str">
        <f t="shared" si="25"/>
        <v>Yes</v>
      </c>
      <c r="S188">
        <f t="shared" si="26"/>
        <v>12345</v>
      </c>
      <c r="T188" t="str">
        <f t="shared" si="27"/>
        <v>Turnover 1</v>
      </c>
      <c r="U188" s="3">
        <f t="shared" si="28"/>
        <v>45317</v>
      </c>
      <c r="V188" t="str">
        <f>IF($R188="No","",IF(D188="","JD",INDEX(Lookup!$B:$B,MATCH(LEFT(D188,2),Lookup!$A:$A,0))))</f>
        <v>SI</v>
      </c>
      <c r="W188" t="str">
        <f t="shared" si="29"/>
        <v>xxxx xxx xxxxx</v>
      </c>
      <c r="X188" t="str">
        <f t="shared" si="30"/>
        <v>xxxx xxx xxx xxx</v>
      </c>
      <c r="Y188" t="str">
        <f t="shared" si="31"/>
        <v>SI xxx</v>
      </c>
      <c r="Z188" s="5">
        <f t="shared" si="32"/>
        <v>-2690.2281120000002</v>
      </c>
    </row>
    <row r="189" spans="1:26" x14ac:dyDescent="0.25">
      <c r="A189" s="6" t="s">
        <v>16</v>
      </c>
      <c r="B189" s="6" t="s">
        <v>16</v>
      </c>
      <c r="C189" s="6" t="s">
        <v>54</v>
      </c>
      <c r="D189" s="6" t="s">
        <v>58</v>
      </c>
      <c r="E189" s="6">
        <v>11111</v>
      </c>
      <c r="F189" s="6" t="s">
        <v>56</v>
      </c>
      <c r="G189" s="6">
        <v>123456</v>
      </c>
      <c r="H189" s="6" t="s">
        <v>57</v>
      </c>
      <c r="I189" s="7">
        <v>-2690.2281120000002</v>
      </c>
      <c r="J189" s="6" t="s">
        <v>15</v>
      </c>
      <c r="K189" s="7">
        <v>-1498763.9798519998</v>
      </c>
      <c r="L189" s="6" t="s">
        <v>15</v>
      </c>
      <c r="M189" s="6"/>
      <c r="N189" s="6"/>
      <c r="P189" s="3">
        <f t="shared" si="23"/>
        <v>45317</v>
      </c>
      <c r="Q189" t="str">
        <f t="shared" si="24"/>
        <v/>
      </c>
      <c r="R189" t="str">
        <f t="shared" si="25"/>
        <v>Yes</v>
      </c>
      <c r="S189">
        <f t="shared" si="26"/>
        <v>12345</v>
      </c>
      <c r="T189" t="str">
        <f t="shared" si="27"/>
        <v>Turnover 1</v>
      </c>
      <c r="U189" s="3">
        <f t="shared" si="28"/>
        <v>45317</v>
      </c>
      <c r="V189" t="str">
        <f>IF($R189="No","",IF(D189="","JD",INDEX(Lookup!$B:$B,MATCH(LEFT(D189,2),Lookup!$A:$A,0))))</f>
        <v>SI</v>
      </c>
      <c r="W189" t="str">
        <f t="shared" si="29"/>
        <v>xxxx xxx xxxxx</v>
      </c>
      <c r="X189" t="str">
        <f t="shared" si="30"/>
        <v>xxxx xxx xxx xxx</v>
      </c>
      <c r="Y189" t="str">
        <f t="shared" si="31"/>
        <v>SI xxx</v>
      </c>
      <c r="Z189" s="5">
        <f t="shared" si="32"/>
        <v>-1785.3938880000001</v>
      </c>
    </row>
    <row r="190" spans="1:26" x14ac:dyDescent="0.25">
      <c r="A190" s="6" t="s">
        <v>16</v>
      </c>
      <c r="B190" s="6" t="s">
        <v>16</v>
      </c>
      <c r="C190" s="6" t="s">
        <v>54</v>
      </c>
      <c r="D190" s="6" t="s">
        <v>58</v>
      </c>
      <c r="E190" s="6">
        <v>11111</v>
      </c>
      <c r="F190" s="6" t="s">
        <v>56</v>
      </c>
      <c r="G190" s="6">
        <v>123456</v>
      </c>
      <c r="H190" s="6" t="s">
        <v>57</v>
      </c>
      <c r="I190" s="7">
        <v>-1785.3938880000001</v>
      </c>
      <c r="J190" s="6" t="s">
        <v>15</v>
      </c>
      <c r="K190" s="7">
        <v>-1500549.37374</v>
      </c>
      <c r="L190" s="6" t="s">
        <v>15</v>
      </c>
      <c r="M190" s="6"/>
      <c r="N190" s="6"/>
      <c r="P190" s="3">
        <f t="shared" si="23"/>
        <v>45317</v>
      </c>
      <c r="Q190" t="str">
        <f t="shared" si="24"/>
        <v/>
      </c>
      <c r="R190" t="str">
        <f t="shared" si="25"/>
        <v>Yes</v>
      </c>
      <c r="S190">
        <f t="shared" si="26"/>
        <v>12345</v>
      </c>
      <c r="T190" t="str">
        <f t="shared" si="27"/>
        <v>Turnover 1</v>
      </c>
      <c r="U190" s="3">
        <f t="shared" si="28"/>
        <v>45317</v>
      </c>
      <c r="V190" t="str">
        <f>IF($R190="No","",IF(D190="","JD",INDEX(Lookup!$B:$B,MATCH(LEFT(D190,2),Lookup!$A:$A,0))))</f>
        <v>SI</v>
      </c>
      <c r="W190" t="str">
        <f t="shared" si="29"/>
        <v>xxxx xxx xxxxx</v>
      </c>
      <c r="X190" t="str">
        <f t="shared" si="30"/>
        <v>xxxx xxx xxx xxx</v>
      </c>
      <c r="Y190" t="str">
        <f t="shared" si="31"/>
        <v>SI xxx</v>
      </c>
      <c r="Z190" s="5">
        <f t="shared" si="32"/>
        <v>-463.03723200000002</v>
      </c>
    </row>
    <row r="191" spans="1:26" x14ac:dyDescent="0.25">
      <c r="A191" s="6" t="s">
        <v>16</v>
      </c>
      <c r="B191" s="6" t="s">
        <v>16</v>
      </c>
      <c r="C191" s="6" t="s">
        <v>54</v>
      </c>
      <c r="D191" s="6" t="s">
        <v>58</v>
      </c>
      <c r="E191" s="6">
        <v>11111</v>
      </c>
      <c r="F191" s="6" t="s">
        <v>56</v>
      </c>
      <c r="G191" s="6">
        <v>123456</v>
      </c>
      <c r="H191" s="6" t="s">
        <v>57</v>
      </c>
      <c r="I191" s="7">
        <v>-463.03723200000002</v>
      </c>
      <c r="J191" s="6" t="s">
        <v>15</v>
      </c>
      <c r="K191" s="7">
        <v>-1501012.4109720001</v>
      </c>
      <c r="L191" s="6" t="s">
        <v>15</v>
      </c>
      <c r="M191" s="6"/>
      <c r="N191" s="6"/>
      <c r="P191" s="3">
        <f t="shared" si="23"/>
        <v>45317</v>
      </c>
      <c r="Q191" t="str">
        <f t="shared" si="24"/>
        <v/>
      </c>
      <c r="R191" t="str">
        <f t="shared" si="25"/>
        <v>Yes</v>
      </c>
      <c r="S191">
        <f t="shared" si="26"/>
        <v>12345</v>
      </c>
      <c r="T191" t="str">
        <f t="shared" si="27"/>
        <v>Turnover 1</v>
      </c>
      <c r="U191" s="3">
        <f t="shared" si="28"/>
        <v>45317</v>
      </c>
      <c r="V191" t="str">
        <f>IF($R191="No","",IF(D191="","JD",INDEX(Lookup!$B:$B,MATCH(LEFT(D191,2),Lookup!$A:$A,0))))</f>
        <v>SI</v>
      </c>
      <c r="W191" t="str">
        <f t="shared" si="29"/>
        <v>xxxx xxx xxxxx</v>
      </c>
      <c r="X191" t="str">
        <f t="shared" si="30"/>
        <v>xxxx xxx xxx xxx</v>
      </c>
      <c r="Y191" t="str">
        <f t="shared" si="31"/>
        <v>SI xxx</v>
      </c>
      <c r="Z191" s="5">
        <f t="shared" si="32"/>
        <v>-942.45979200000011</v>
      </c>
    </row>
    <row r="192" spans="1:26" x14ac:dyDescent="0.25">
      <c r="A192" s="6" t="s">
        <v>16</v>
      </c>
      <c r="B192" s="6" t="s">
        <v>16</v>
      </c>
      <c r="C192" s="6" t="s">
        <v>54</v>
      </c>
      <c r="D192" s="6" t="s">
        <v>58</v>
      </c>
      <c r="E192" s="6">
        <v>11111</v>
      </c>
      <c r="F192" s="6" t="s">
        <v>56</v>
      </c>
      <c r="G192" s="6">
        <v>123456</v>
      </c>
      <c r="H192" s="6" t="s">
        <v>57</v>
      </c>
      <c r="I192" s="7">
        <v>-942.45979200000011</v>
      </c>
      <c r="J192" s="6" t="s">
        <v>15</v>
      </c>
      <c r="K192" s="7">
        <v>-1501954.8707639999</v>
      </c>
      <c r="L192" s="6" t="s">
        <v>15</v>
      </c>
      <c r="M192" s="6"/>
      <c r="N192" s="6"/>
      <c r="P192" s="3">
        <f t="shared" si="23"/>
        <v>45317</v>
      </c>
      <c r="Q192" t="str">
        <f t="shared" si="24"/>
        <v/>
      </c>
      <c r="R192" t="str">
        <f t="shared" si="25"/>
        <v>Yes</v>
      </c>
      <c r="S192">
        <f t="shared" si="26"/>
        <v>12345</v>
      </c>
      <c r="T192" t="str">
        <f t="shared" si="27"/>
        <v>Turnover 1</v>
      </c>
      <c r="U192" s="3">
        <f t="shared" si="28"/>
        <v>45317</v>
      </c>
      <c r="V192" t="str">
        <f>IF($R192="No","",IF(D192="","JD",INDEX(Lookup!$B:$B,MATCH(LEFT(D192,2),Lookup!$A:$A,0))))</f>
        <v>SI</v>
      </c>
      <c r="W192" t="str">
        <f t="shared" si="29"/>
        <v>xxxx xxx xxxxx</v>
      </c>
      <c r="X192" t="str">
        <f t="shared" si="30"/>
        <v>xxxx xxx xxx xxx</v>
      </c>
      <c r="Y192" t="str">
        <f t="shared" si="31"/>
        <v>SI xxx</v>
      </c>
      <c r="Z192" s="5">
        <f t="shared" si="32"/>
        <v>-1038.344304</v>
      </c>
    </row>
    <row r="193" spans="1:26" x14ac:dyDescent="0.25">
      <c r="A193" s="6" t="s">
        <v>16</v>
      </c>
      <c r="B193" s="6" t="s">
        <v>16</v>
      </c>
      <c r="C193" s="6" t="s">
        <v>54</v>
      </c>
      <c r="D193" s="6" t="s">
        <v>58</v>
      </c>
      <c r="E193" s="6">
        <v>11111</v>
      </c>
      <c r="F193" s="6" t="s">
        <v>56</v>
      </c>
      <c r="G193" s="6">
        <v>123456</v>
      </c>
      <c r="H193" s="6" t="s">
        <v>57</v>
      </c>
      <c r="I193" s="7">
        <v>-1038.344304</v>
      </c>
      <c r="J193" s="6" t="s">
        <v>15</v>
      </c>
      <c r="K193" s="7">
        <v>-1502993.2150679999</v>
      </c>
      <c r="L193" s="6" t="s">
        <v>15</v>
      </c>
      <c r="M193" s="6"/>
      <c r="N193" s="6"/>
      <c r="P193" s="3">
        <f t="shared" si="23"/>
        <v>45317</v>
      </c>
      <c r="Q193" t="str">
        <f t="shared" si="24"/>
        <v/>
      </c>
      <c r="R193" t="str">
        <f t="shared" si="25"/>
        <v>Yes</v>
      </c>
      <c r="S193">
        <f t="shared" si="26"/>
        <v>12345</v>
      </c>
      <c r="T193" t="str">
        <f t="shared" si="27"/>
        <v>Turnover 1</v>
      </c>
      <c r="U193" s="3">
        <f t="shared" si="28"/>
        <v>45317</v>
      </c>
      <c r="V193" t="str">
        <f>IF($R193="No","",IF(D193="","JD",INDEX(Lookup!$B:$B,MATCH(LEFT(D193,2),Lookup!$A:$A,0))))</f>
        <v>SI</v>
      </c>
      <c r="W193" t="str">
        <f t="shared" si="29"/>
        <v>xxxx xxx xxxxx</v>
      </c>
      <c r="X193" t="str">
        <f t="shared" si="30"/>
        <v>xxxx xxx xxx xxx</v>
      </c>
      <c r="Y193" t="str">
        <f t="shared" si="31"/>
        <v>SI xxx</v>
      </c>
      <c r="Z193" s="5">
        <f t="shared" si="32"/>
        <v>-1038.344304</v>
      </c>
    </row>
    <row r="194" spans="1:26" x14ac:dyDescent="0.25">
      <c r="A194" s="6" t="s">
        <v>16</v>
      </c>
      <c r="B194" s="6" t="s">
        <v>16</v>
      </c>
      <c r="C194" s="6" t="s">
        <v>54</v>
      </c>
      <c r="D194" s="6" t="s">
        <v>58</v>
      </c>
      <c r="E194" s="6">
        <v>11111</v>
      </c>
      <c r="F194" s="6" t="s">
        <v>56</v>
      </c>
      <c r="G194" s="6">
        <v>123456</v>
      </c>
      <c r="H194" s="6" t="s">
        <v>57</v>
      </c>
      <c r="I194" s="7">
        <v>-1038.344304</v>
      </c>
      <c r="J194" s="6" t="s">
        <v>15</v>
      </c>
      <c r="K194" s="7">
        <v>-1504031.5593719999</v>
      </c>
      <c r="L194" s="6" t="s">
        <v>15</v>
      </c>
      <c r="M194" s="6"/>
      <c r="N194" s="6"/>
      <c r="P194" s="3">
        <f t="shared" si="23"/>
        <v>45317</v>
      </c>
      <c r="Q194" t="str">
        <f t="shared" si="24"/>
        <v/>
      </c>
      <c r="R194" t="str">
        <f t="shared" si="25"/>
        <v>Yes</v>
      </c>
      <c r="S194">
        <f t="shared" si="26"/>
        <v>12345</v>
      </c>
      <c r="T194" t="str">
        <f t="shared" si="27"/>
        <v>Turnover 1</v>
      </c>
      <c r="U194" s="3">
        <f t="shared" si="28"/>
        <v>45317</v>
      </c>
      <c r="V194" t="str">
        <f>IF($R194="No","",IF(D194="","JD",INDEX(Lookup!$B:$B,MATCH(LEFT(D194,2),Lookup!$A:$A,0))))</f>
        <v>SI</v>
      </c>
      <c r="W194" t="str">
        <f t="shared" si="29"/>
        <v>xxxx xxx xxxxx</v>
      </c>
      <c r="X194" t="str">
        <f t="shared" si="30"/>
        <v>xxxx xxx xxx xxx</v>
      </c>
      <c r="Y194" t="str">
        <f t="shared" si="31"/>
        <v>SI xxx</v>
      </c>
      <c r="Z194" s="5">
        <f t="shared" si="32"/>
        <v>-271.26820800000002</v>
      </c>
    </row>
    <row r="195" spans="1:26" x14ac:dyDescent="0.25">
      <c r="A195" s="6" t="s">
        <v>16</v>
      </c>
      <c r="B195" s="6" t="s">
        <v>16</v>
      </c>
      <c r="C195" s="6" t="s">
        <v>54</v>
      </c>
      <c r="D195" s="6" t="s">
        <v>58</v>
      </c>
      <c r="E195" s="6">
        <v>11111</v>
      </c>
      <c r="F195" s="6" t="s">
        <v>56</v>
      </c>
      <c r="G195" s="6">
        <v>123456</v>
      </c>
      <c r="H195" s="6" t="s">
        <v>57</v>
      </c>
      <c r="I195" s="7">
        <v>-271.26820800000002</v>
      </c>
      <c r="J195" s="6" t="s">
        <v>15</v>
      </c>
      <c r="K195" s="7">
        <v>-1504302.82758</v>
      </c>
      <c r="L195" s="6" t="s">
        <v>15</v>
      </c>
      <c r="M195" s="6"/>
      <c r="N195" s="6"/>
      <c r="P195" s="3">
        <f t="shared" si="23"/>
        <v>45317</v>
      </c>
      <c r="Q195" t="str">
        <f t="shared" si="24"/>
        <v/>
      </c>
      <c r="R195" t="str">
        <f t="shared" si="25"/>
        <v>Yes</v>
      </c>
      <c r="S195">
        <f t="shared" si="26"/>
        <v>12345</v>
      </c>
      <c r="T195" t="str">
        <f t="shared" si="27"/>
        <v>Turnover 1</v>
      </c>
      <c r="U195" s="3">
        <f t="shared" si="28"/>
        <v>45317</v>
      </c>
      <c r="V195" t="str">
        <f>IF($R195="No","",IF(D195="","JD",INDEX(Lookup!$B:$B,MATCH(LEFT(D195,2),Lookup!$A:$A,0))))</f>
        <v>SI</v>
      </c>
      <c r="W195" t="str">
        <f t="shared" si="29"/>
        <v>xxxx xxx xxxxx</v>
      </c>
      <c r="X195" t="str">
        <f t="shared" si="30"/>
        <v>xxxx xxx xxx xxx</v>
      </c>
      <c r="Y195" t="str">
        <f t="shared" si="31"/>
        <v>SI xxx</v>
      </c>
      <c r="Z195" s="5">
        <f t="shared" si="32"/>
        <v>-287.65353600000003</v>
      </c>
    </row>
    <row r="196" spans="1:26" x14ac:dyDescent="0.25">
      <c r="A196" s="6" t="s">
        <v>16</v>
      </c>
      <c r="B196" s="6" t="s">
        <v>16</v>
      </c>
      <c r="C196" s="6" t="s">
        <v>54</v>
      </c>
      <c r="D196" s="6" t="s">
        <v>58</v>
      </c>
      <c r="E196" s="6">
        <v>11111</v>
      </c>
      <c r="F196" s="6" t="s">
        <v>56</v>
      </c>
      <c r="G196" s="6">
        <v>123456</v>
      </c>
      <c r="H196" s="6" t="s">
        <v>57</v>
      </c>
      <c r="I196" s="7">
        <v>-287.65353600000003</v>
      </c>
      <c r="J196" s="6" t="s">
        <v>15</v>
      </c>
      <c r="K196" s="7">
        <v>-1504590.4811160001</v>
      </c>
      <c r="L196" s="6" t="s">
        <v>15</v>
      </c>
      <c r="M196" s="6"/>
      <c r="N196" s="6"/>
      <c r="P196" s="3">
        <f t="shared" ref="P196:P259" si="33">IFERROR(DATE(RIGHT(A196,4), MID(A196,4,2), LEFT(A196,2)),"")</f>
        <v>45317</v>
      </c>
      <c r="Q196" t="str">
        <f t="shared" ref="Q196:Q259" si="34">IF(AND(I196="",A196&lt;&gt;""),"OB","")</f>
        <v/>
      </c>
      <c r="R196" t="str">
        <f t="shared" ref="R196:R259" si="35">IF(Q196="OB","Yes",IF(I196&lt;&gt;"","Yes","No"))</f>
        <v>Yes</v>
      </c>
      <c r="S196">
        <f t="shared" ref="S196:S259" si="36">IF($R196="No","",IF(AND($L196&lt;&gt;"",$L195=""),$B196,S195))</f>
        <v>12345</v>
      </c>
      <c r="T196" t="str">
        <f t="shared" ref="T196:T259" si="37">IF($R196="No","",IF(AND($L196&lt;&gt;"",$L195=""),$F196,T195))</f>
        <v>Turnover 1</v>
      </c>
      <c r="U196" s="3">
        <f t="shared" ref="U196:U259" si="38">IF(Q196="OB",MIN(P:P)-1,IF(R196="Yes",P196,""))</f>
        <v>45317</v>
      </c>
      <c r="V196" t="str">
        <f>IF($R196="No","",IF(D196="","JD",INDEX(Lookup!$B:$B,MATCH(LEFT(D196,2),Lookup!$A:$A,0))))</f>
        <v>SI</v>
      </c>
      <c r="W196" t="str">
        <f t="shared" ref="W196:W259" si="39">IF(R196="No","",IF(OR(V196="PI",V196="SI"),H196,""))</f>
        <v>xxxx xxx xxxxx</v>
      </c>
      <c r="X196" t="str">
        <f t="shared" ref="X196:X259" si="40">IF(R196="Yes",F196,"")</f>
        <v>xxxx xxx xxx xxx</v>
      </c>
      <c r="Y196" t="str">
        <f t="shared" ref="Y196:Y259" si="41">IF(R196="No","",IF(OR(V196="PI",V196="SI"),D196,""))</f>
        <v>SI xxx</v>
      </c>
      <c r="Z196" s="5">
        <f t="shared" ref="Z196:Z259" si="42">IF(R196="No","",IF(Q196="OB",K196,I197))</f>
        <v>-1358.7684959999999</v>
      </c>
    </row>
    <row r="197" spans="1:26" x14ac:dyDescent="0.25">
      <c r="A197" s="6" t="s">
        <v>16</v>
      </c>
      <c r="B197" s="6" t="s">
        <v>16</v>
      </c>
      <c r="C197" s="6" t="s">
        <v>54</v>
      </c>
      <c r="D197" s="6" t="s">
        <v>58</v>
      </c>
      <c r="E197" s="6">
        <v>11111</v>
      </c>
      <c r="F197" s="6" t="s">
        <v>56</v>
      </c>
      <c r="G197" s="6">
        <v>123456</v>
      </c>
      <c r="H197" s="6" t="s">
        <v>57</v>
      </c>
      <c r="I197" s="7">
        <v>-1358.7684959999999</v>
      </c>
      <c r="J197" s="6" t="s">
        <v>15</v>
      </c>
      <c r="K197" s="7">
        <v>-1505949.2496120001</v>
      </c>
      <c r="L197" s="6" t="s">
        <v>15</v>
      </c>
      <c r="M197" s="6"/>
      <c r="N197" s="6"/>
      <c r="P197" s="3">
        <f t="shared" si="33"/>
        <v>45317</v>
      </c>
      <c r="Q197" t="str">
        <f t="shared" si="34"/>
        <v/>
      </c>
      <c r="R197" t="str">
        <f t="shared" si="35"/>
        <v>Yes</v>
      </c>
      <c r="S197">
        <f t="shared" si="36"/>
        <v>12345</v>
      </c>
      <c r="T197" t="str">
        <f t="shared" si="37"/>
        <v>Turnover 1</v>
      </c>
      <c r="U197" s="3">
        <f t="shared" si="38"/>
        <v>45317</v>
      </c>
      <c r="V197" t="str">
        <f>IF($R197="No","",IF(D197="","JD",INDEX(Lookup!$B:$B,MATCH(LEFT(D197,2),Lookup!$A:$A,0))))</f>
        <v>SI</v>
      </c>
      <c r="W197" t="str">
        <f t="shared" si="39"/>
        <v>xxxx xxx xxxxx</v>
      </c>
      <c r="X197" t="str">
        <f t="shared" si="40"/>
        <v>xxxx xxx xxx xxx</v>
      </c>
      <c r="Y197" t="str">
        <f t="shared" si="41"/>
        <v>SI xxx</v>
      </c>
      <c r="Z197" s="5">
        <f t="shared" si="42"/>
        <v>-862.96060799999987</v>
      </c>
    </row>
    <row r="198" spans="1:26" x14ac:dyDescent="0.25">
      <c r="A198" s="6" t="s">
        <v>16</v>
      </c>
      <c r="B198" s="6" t="s">
        <v>16</v>
      </c>
      <c r="C198" s="6" t="s">
        <v>54</v>
      </c>
      <c r="D198" s="6" t="s">
        <v>58</v>
      </c>
      <c r="E198" s="6">
        <v>11111</v>
      </c>
      <c r="F198" s="6" t="s">
        <v>56</v>
      </c>
      <c r="G198" s="6">
        <v>123456</v>
      </c>
      <c r="H198" s="6" t="s">
        <v>57</v>
      </c>
      <c r="I198" s="7">
        <v>-862.96060799999987</v>
      </c>
      <c r="J198" s="6" t="s">
        <v>15</v>
      </c>
      <c r="K198" s="7">
        <v>-1506812.2102199998</v>
      </c>
      <c r="L198" s="6" t="s">
        <v>15</v>
      </c>
      <c r="M198" s="6"/>
      <c r="N198" s="6"/>
      <c r="P198" s="3">
        <f t="shared" si="33"/>
        <v>45317</v>
      </c>
      <c r="Q198" t="str">
        <f t="shared" si="34"/>
        <v/>
      </c>
      <c r="R198" t="str">
        <f t="shared" si="35"/>
        <v>Yes</v>
      </c>
      <c r="S198">
        <f t="shared" si="36"/>
        <v>12345</v>
      </c>
      <c r="T198" t="str">
        <f t="shared" si="37"/>
        <v>Turnover 1</v>
      </c>
      <c r="U198" s="3">
        <f t="shared" si="38"/>
        <v>45317</v>
      </c>
      <c r="V198" t="str">
        <f>IF($R198="No","",IF(D198="","JD",INDEX(Lookup!$B:$B,MATCH(LEFT(D198,2),Lookup!$A:$A,0))))</f>
        <v>SI</v>
      </c>
      <c r="W198" t="str">
        <f t="shared" si="39"/>
        <v>xxxx xxx xxxxx</v>
      </c>
      <c r="X198" t="str">
        <f t="shared" si="40"/>
        <v>xxxx xxx xxx xxx</v>
      </c>
      <c r="Y198" t="str">
        <f t="shared" si="41"/>
        <v>SI xxx</v>
      </c>
      <c r="Z198" s="5">
        <f t="shared" si="42"/>
        <v>-1884.3127200000001</v>
      </c>
    </row>
    <row r="199" spans="1:26" x14ac:dyDescent="0.25">
      <c r="A199" s="6" t="s">
        <v>16</v>
      </c>
      <c r="B199" s="6" t="s">
        <v>16</v>
      </c>
      <c r="C199" s="6" t="s">
        <v>54</v>
      </c>
      <c r="D199" s="6" t="s">
        <v>58</v>
      </c>
      <c r="E199" s="6">
        <v>11111</v>
      </c>
      <c r="F199" s="6" t="s">
        <v>56</v>
      </c>
      <c r="G199" s="6">
        <v>123456</v>
      </c>
      <c r="H199" s="6" t="s">
        <v>57</v>
      </c>
      <c r="I199" s="7">
        <v>-1884.3127200000001</v>
      </c>
      <c r="J199" s="6" t="s">
        <v>15</v>
      </c>
      <c r="K199" s="7">
        <v>-1508696.5229400001</v>
      </c>
      <c r="L199" s="6" t="s">
        <v>15</v>
      </c>
      <c r="M199" s="6"/>
      <c r="N199" s="6"/>
      <c r="P199" s="3">
        <f t="shared" si="33"/>
        <v>45317</v>
      </c>
      <c r="Q199" t="str">
        <f t="shared" si="34"/>
        <v/>
      </c>
      <c r="R199" t="str">
        <f t="shared" si="35"/>
        <v>Yes</v>
      </c>
      <c r="S199">
        <f t="shared" si="36"/>
        <v>12345</v>
      </c>
      <c r="T199" t="str">
        <f t="shared" si="37"/>
        <v>Turnover 1</v>
      </c>
      <c r="U199" s="3">
        <f t="shared" si="38"/>
        <v>45317</v>
      </c>
      <c r="V199" t="str">
        <f>IF($R199="No","",IF(D199="","JD",INDEX(Lookup!$B:$B,MATCH(LEFT(D199,2),Lookup!$A:$A,0))))</f>
        <v>SI</v>
      </c>
      <c r="W199" t="str">
        <f t="shared" si="39"/>
        <v>xxxx xxx xxxxx</v>
      </c>
      <c r="X199" t="str">
        <f t="shared" si="40"/>
        <v>xxxx xxx xxx xxx</v>
      </c>
      <c r="Y199" t="str">
        <f t="shared" si="41"/>
        <v>SI xxx</v>
      </c>
      <c r="Z199" s="5">
        <f t="shared" si="42"/>
        <v>-1824.8400479999998</v>
      </c>
    </row>
    <row r="200" spans="1:26" x14ac:dyDescent="0.25">
      <c r="A200" s="6" t="s">
        <v>16</v>
      </c>
      <c r="B200" s="6" t="s">
        <v>16</v>
      </c>
      <c r="C200" s="6" t="s">
        <v>54</v>
      </c>
      <c r="D200" s="6" t="s">
        <v>58</v>
      </c>
      <c r="E200" s="6">
        <v>11111</v>
      </c>
      <c r="F200" s="6" t="s">
        <v>56</v>
      </c>
      <c r="G200" s="6">
        <v>123456</v>
      </c>
      <c r="H200" s="6" t="s">
        <v>57</v>
      </c>
      <c r="I200" s="7">
        <v>-1824.8400479999998</v>
      </c>
      <c r="J200" s="6" t="s">
        <v>15</v>
      </c>
      <c r="K200" s="7">
        <v>-1510521.3629879998</v>
      </c>
      <c r="L200" s="6" t="s">
        <v>15</v>
      </c>
      <c r="M200" s="6"/>
      <c r="N200" s="6"/>
      <c r="P200" s="3">
        <f t="shared" si="33"/>
        <v>45317</v>
      </c>
      <c r="Q200" t="str">
        <f t="shared" si="34"/>
        <v/>
      </c>
      <c r="R200" t="str">
        <f t="shared" si="35"/>
        <v>Yes</v>
      </c>
      <c r="S200">
        <f t="shared" si="36"/>
        <v>12345</v>
      </c>
      <c r="T200" t="str">
        <f t="shared" si="37"/>
        <v>Turnover 1</v>
      </c>
      <c r="U200" s="3">
        <f t="shared" si="38"/>
        <v>45317</v>
      </c>
      <c r="V200" t="str">
        <f>IF($R200="No","",IF(D200="","JD",INDEX(Lookup!$B:$B,MATCH(LEFT(D200,2),Lookup!$A:$A,0))))</f>
        <v>SI</v>
      </c>
      <c r="W200" t="str">
        <f t="shared" si="39"/>
        <v>xxxx xxx xxxxx</v>
      </c>
      <c r="X200" t="str">
        <f t="shared" si="40"/>
        <v>xxxx xxx xxx xxx</v>
      </c>
      <c r="Y200" t="str">
        <f t="shared" si="41"/>
        <v>SI xxx</v>
      </c>
      <c r="Z200" s="5">
        <f t="shared" si="42"/>
        <v>-2571.8896319999999</v>
      </c>
    </row>
    <row r="201" spans="1:26" x14ac:dyDescent="0.25">
      <c r="A201" s="6" t="s">
        <v>16</v>
      </c>
      <c r="B201" s="6" t="s">
        <v>16</v>
      </c>
      <c r="C201" s="6" t="s">
        <v>54</v>
      </c>
      <c r="D201" s="6" t="s">
        <v>58</v>
      </c>
      <c r="E201" s="6">
        <v>11111</v>
      </c>
      <c r="F201" s="6" t="s">
        <v>56</v>
      </c>
      <c r="G201" s="6">
        <v>123456</v>
      </c>
      <c r="H201" s="6" t="s">
        <v>57</v>
      </c>
      <c r="I201" s="7">
        <v>-2571.8896319999999</v>
      </c>
      <c r="J201" s="6" t="s">
        <v>15</v>
      </c>
      <c r="K201" s="7">
        <v>-1513093.2526199999</v>
      </c>
      <c r="L201" s="6" t="s">
        <v>15</v>
      </c>
      <c r="M201" s="6"/>
      <c r="N201" s="6"/>
      <c r="P201" s="3">
        <f t="shared" si="33"/>
        <v>45317</v>
      </c>
      <c r="Q201" t="str">
        <f t="shared" si="34"/>
        <v/>
      </c>
      <c r="R201" t="str">
        <f t="shared" si="35"/>
        <v>Yes</v>
      </c>
      <c r="S201">
        <f t="shared" si="36"/>
        <v>12345</v>
      </c>
      <c r="T201" t="str">
        <f t="shared" si="37"/>
        <v>Turnover 1</v>
      </c>
      <c r="U201" s="3">
        <f t="shared" si="38"/>
        <v>45317</v>
      </c>
      <c r="V201" t="str">
        <f>IF($R201="No","",IF(D201="","JD",INDEX(Lookup!$B:$B,MATCH(LEFT(D201,2),Lookup!$A:$A,0))))</f>
        <v>SI</v>
      </c>
      <c r="W201" t="str">
        <f t="shared" si="39"/>
        <v>xxxx xxx xxxxx</v>
      </c>
      <c r="X201" t="str">
        <f t="shared" si="40"/>
        <v>xxxx xxx xxx xxx</v>
      </c>
      <c r="Y201" t="str">
        <f t="shared" si="41"/>
        <v>SI xxx</v>
      </c>
      <c r="Z201" s="5">
        <f t="shared" si="42"/>
        <v>-1943.785392</v>
      </c>
    </row>
    <row r="202" spans="1:26" x14ac:dyDescent="0.25">
      <c r="A202" s="6" t="s">
        <v>16</v>
      </c>
      <c r="B202" s="6" t="s">
        <v>16</v>
      </c>
      <c r="C202" s="6" t="s">
        <v>54</v>
      </c>
      <c r="D202" s="6" t="s">
        <v>58</v>
      </c>
      <c r="E202" s="6">
        <v>11111</v>
      </c>
      <c r="F202" s="6" t="s">
        <v>56</v>
      </c>
      <c r="G202" s="6">
        <v>123456</v>
      </c>
      <c r="H202" s="6" t="s">
        <v>57</v>
      </c>
      <c r="I202" s="7">
        <v>-1943.785392</v>
      </c>
      <c r="J202" s="6" t="s">
        <v>15</v>
      </c>
      <c r="K202" s="7">
        <v>-1515037.038012</v>
      </c>
      <c r="L202" s="6" t="s">
        <v>15</v>
      </c>
      <c r="M202" s="6"/>
      <c r="N202" s="6"/>
      <c r="P202" s="3">
        <f t="shared" si="33"/>
        <v>45317</v>
      </c>
      <c r="Q202" t="str">
        <f t="shared" si="34"/>
        <v/>
      </c>
      <c r="R202" t="str">
        <f t="shared" si="35"/>
        <v>Yes</v>
      </c>
      <c r="S202">
        <f t="shared" si="36"/>
        <v>12345</v>
      </c>
      <c r="T202" t="str">
        <f t="shared" si="37"/>
        <v>Turnover 1</v>
      </c>
      <c r="U202" s="3">
        <f t="shared" si="38"/>
        <v>45317</v>
      </c>
      <c r="V202" t="str">
        <f>IF($R202="No","",IF(D202="","JD",INDEX(Lookup!$B:$B,MATCH(LEFT(D202,2),Lookup!$A:$A,0))))</f>
        <v>SI</v>
      </c>
      <c r="W202" t="str">
        <f t="shared" si="39"/>
        <v>xxxx xxx xxxxx</v>
      </c>
      <c r="X202" t="str">
        <f t="shared" si="40"/>
        <v>xxxx xxx xxx xxx</v>
      </c>
      <c r="Y202" t="str">
        <f t="shared" si="41"/>
        <v>SI xxx</v>
      </c>
      <c r="Z202" s="5">
        <f t="shared" si="42"/>
        <v>-2571.8896319999999</v>
      </c>
    </row>
    <row r="203" spans="1:26" x14ac:dyDescent="0.25">
      <c r="A203" s="6" t="s">
        <v>16</v>
      </c>
      <c r="B203" s="6" t="s">
        <v>16</v>
      </c>
      <c r="C203" s="6" t="s">
        <v>54</v>
      </c>
      <c r="D203" s="6" t="s">
        <v>58</v>
      </c>
      <c r="E203" s="6">
        <v>11111</v>
      </c>
      <c r="F203" s="6" t="s">
        <v>56</v>
      </c>
      <c r="G203" s="6">
        <v>123456</v>
      </c>
      <c r="H203" s="6" t="s">
        <v>57</v>
      </c>
      <c r="I203" s="7">
        <v>-2571.8896319999999</v>
      </c>
      <c r="J203" s="6" t="s">
        <v>15</v>
      </c>
      <c r="K203" s="7">
        <v>-1517608.9276440002</v>
      </c>
      <c r="L203" s="6" t="s">
        <v>15</v>
      </c>
      <c r="M203" s="6"/>
      <c r="N203" s="6"/>
      <c r="P203" s="3">
        <f t="shared" si="33"/>
        <v>45317</v>
      </c>
      <c r="Q203" t="str">
        <f t="shared" si="34"/>
        <v/>
      </c>
      <c r="R203" t="str">
        <f t="shared" si="35"/>
        <v>Yes</v>
      </c>
      <c r="S203">
        <f t="shared" si="36"/>
        <v>12345</v>
      </c>
      <c r="T203" t="str">
        <f t="shared" si="37"/>
        <v>Turnover 1</v>
      </c>
      <c r="U203" s="3">
        <f t="shared" si="38"/>
        <v>45317</v>
      </c>
      <c r="V203" t="str">
        <f>IF($R203="No","",IF(D203="","JD",INDEX(Lookup!$B:$B,MATCH(LEFT(D203,2),Lookup!$A:$A,0))))</f>
        <v>SI</v>
      </c>
      <c r="W203" t="str">
        <f t="shared" si="39"/>
        <v>xxxx xxx xxxxx</v>
      </c>
      <c r="X203" t="str">
        <f t="shared" si="40"/>
        <v>xxxx xxx xxx xxx</v>
      </c>
      <c r="Y203" t="str">
        <f t="shared" si="41"/>
        <v>SI xxx</v>
      </c>
      <c r="Z203" s="5">
        <f t="shared" si="42"/>
        <v>-2796.7327439999999</v>
      </c>
    </row>
    <row r="204" spans="1:26" x14ac:dyDescent="0.25">
      <c r="A204" s="6" t="s">
        <v>16</v>
      </c>
      <c r="B204" s="6" t="s">
        <v>16</v>
      </c>
      <c r="C204" s="6" t="s">
        <v>54</v>
      </c>
      <c r="D204" s="6" t="s">
        <v>58</v>
      </c>
      <c r="E204" s="6">
        <v>11111</v>
      </c>
      <c r="F204" s="6" t="s">
        <v>56</v>
      </c>
      <c r="G204" s="6">
        <v>123456</v>
      </c>
      <c r="H204" s="6" t="s">
        <v>57</v>
      </c>
      <c r="I204" s="7">
        <v>-2796.7327439999999</v>
      </c>
      <c r="J204" s="6" t="s">
        <v>15</v>
      </c>
      <c r="K204" s="7">
        <v>-1520405.6603879998</v>
      </c>
      <c r="L204" s="6" t="s">
        <v>15</v>
      </c>
      <c r="M204" s="6"/>
      <c r="N204" s="6"/>
      <c r="P204" s="3">
        <f t="shared" si="33"/>
        <v>45317</v>
      </c>
      <c r="Q204" t="str">
        <f t="shared" si="34"/>
        <v/>
      </c>
      <c r="R204" t="str">
        <f t="shared" si="35"/>
        <v>Yes</v>
      </c>
      <c r="S204">
        <f t="shared" si="36"/>
        <v>12345</v>
      </c>
      <c r="T204" t="str">
        <f t="shared" si="37"/>
        <v>Turnover 1</v>
      </c>
      <c r="U204" s="3">
        <f t="shared" si="38"/>
        <v>45317</v>
      </c>
      <c r="V204" t="str">
        <f>IF($R204="No","",IF(D204="","JD",INDEX(Lookup!$B:$B,MATCH(LEFT(D204,2),Lookup!$A:$A,0))))</f>
        <v>SI</v>
      </c>
      <c r="W204" t="str">
        <f t="shared" si="39"/>
        <v>xxxx xxx xxxxx</v>
      </c>
      <c r="X204" t="str">
        <f t="shared" si="40"/>
        <v>xxxx xxx xxx xxx</v>
      </c>
      <c r="Y204" t="str">
        <f t="shared" si="41"/>
        <v>SI xxx</v>
      </c>
      <c r="Z204" s="5">
        <f t="shared" si="42"/>
        <v>-1196.7358079999999</v>
      </c>
    </row>
    <row r="205" spans="1:26" x14ac:dyDescent="0.25">
      <c r="A205" s="6" t="s">
        <v>16</v>
      </c>
      <c r="B205" s="6" t="s">
        <v>16</v>
      </c>
      <c r="C205" s="6" t="s">
        <v>54</v>
      </c>
      <c r="D205" s="6" t="s">
        <v>58</v>
      </c>
      <c r="E205" s="6">
        <v>11111</v>
      </c>
      <c r="F205" s="6" t="s">
        <v>56</v>
      </c>
      <c r="G205" s="6">
        <v>123456</v>
      </c>
      <c r="H205" s="6" t="s">
        <v>57</v>
      </c>
      <c r="I205" s="7">
        <v>-1196.7358079999999</v>
      </c>
      <c r="J205" s="6" t="s">
        <v>15</v>
      </c>
      <c r="K205" s="7">
        <v>-1521602.396196</v>
      </c>
      <c r="L205" s="6" t="s">
        <v>15</v>
      </c>
      <c r="M205" s="6"/>
      <c r="N205" s="6"/>
      <c r="P205" s="3">
        <f t="shared" si="33"/>
        <v>45317</v>
      </c>
      <c r="Q205" t="str">
        <f t="shared" si="34"/>
        <v/>
      </c>
      <c r="R205" t="str">
        <f t="shared" si="35"/>
        <v>Yes</v>
      </c>
      <c r="S205">
        <f t="shared" si="36"/>
        <v>12345</v>
      </c>
      <c r="T205" t="str">
        <f t="shared" si="37"/>
        <v>Turnover 1</v>
      </c>
      <c r="U205" s="3">
        <f t="shared" si="38"/>
        <v>45317</v>
      </c>
      <c r="V205" t="str">
        <f>IF($R205="No","",IF(D205="","JD",INDEX(Lookup!$B:$B,MATCH(LEFT(D205,2),Lookup!$A:$A,0))))</f>
        <v>SI</v>
      </c>
      <c r="W205" t="str">
        <f t="shared" si="39"/>
        <v>xxxx xxx xxxxx</v>
      </c>
      <c r="X205" t="str">
        <f t="shared" si="40"/>
        <v>xxxx xxx xxx xxx</v>
      </c>
      <c r="Y205" t="str">
        <f t="shared" si="41"/>
        <v>SI xxx</v>
      </c>
      <c r="Z205" s="5">
        <f t="shared" si="42"/>
        <v>-2154.974064</v>
      </c>
    </row>
    <row r="206" spans="1:26" x14ac:dyDescent="0.25">
      <c r="A206" s="6" t="s">
        <v>16</v>
      </c>
      <c r="B206" s="6" t="s">
        <v>16</v>
      </c>
      <c r="C206" s="6" t="s">
        <v>54</v>
      </c>
      <c r="D206" s="6" t="s">
        <v>58</v>
      </c>
      <c r="E206" s="6">
        <v>11111</v>
      </c>
      <c r="F206" s="6" t="s">
        <v>56</v>
      </c>
      <c r="G206" s="6">
        <v>123456</v>
      </c>
      <c r="H206" s="6" t="s">
        <v>57</v>
      </c>
      <c r="I206" s="7">
        <v>-2154.974064</v>
      </c>
      <c r="J206" s="6" t="s">
        <v>15</v>
      </c>
      <c r="K206" s="7">
        <v>-1523757.37026</v>
      </c>
      <c r="L206" s="6" t="s">
        <v>15</v>
      </c>
      <c r="M206" s="6"/>
      <c r="N206" s="6"/>
      <c r="P206" s="3">
        <f t="shared" si="33"/>
        <v>45317</v>
      </c>
      <c r="Q206" t="str">
        <f t="shared" si="34"/>
        <v/>
      </c>
      <c r="R206" t="str">
        <f t="shared" si="35"/>
        <v>Yes</v>
      </c>
      <c r="S206">
        <f t="shared" si="36"/>
        <v>12345</v>
      </c>
      <c r="T206" t="str">
        <f t="shared" si="37"/>
        <v>Turnover 1</v>
      </c>
      <c r="U206" s="3">
        <f t="shared" si="38"/>
        <v>45317</v>
      </c>
      <c r="V206" t="str">
        <f>IF($R206="No","",IF(D206="","JD",INDEX(Lookup!$B:$B,MATCH(LEFT(D206,2),Lookup!$A:$A,0))))</f>
        <v>SI</v>
      </c>
      <c r="W206" t="str">
        <f t="shared" si="39"/>
        <v>xxxx xxx xxxxx</v>
      </c>
      <c r="X206" t="str">
        <f t="shared" si="40"/>
        <v>xxxx xxx xxx xxx</v>
      </c>
      <c r="Y206" t="str">
        <f t="shared" si="41"/>
        <v>SI xxx</v>
      </c>
      <c r="Z206" s="5">
        <f t="shared" si="42"/>
        <v>-588.65808000000004</v>
      </c>
    </row>
    <row r="207" spans="1:26" x14ac:dyDescent="0.25">
      <c r="A207" s="6" t="s">
        <v>16</v>
      </c>
      <c r="B207" s="6" t="s">
        <v>16</v>
      </c>
      <c r="C207" s="6" t="s">
        <v>54</v>
      </c>
      <c r="D207" s="6" t="s">
        <v>58</v>
      </c>
      <c r="E207" s="6">
        <v>11111</v>
      </c>
      <c r="F207" s="6" t="s">
        <v>56</v>
      </c>
      <c r="G207" s="6">
        <v>123456</v>
      </c>
      <c r="H207" s="6" t="s">
        <v>57</v>
      </c>
      <c r="I207" s="7">
        <v>-588.65808000000004</v>
      </c>
      <c r="J207" s="6" t="s">
        <v>15</v>
      </c>
      <c r="K207" s="7">
        <v>-1524346.02834</v>
      </c>
      <c r="L207" s="6" t="s">
        <v>15</v>
      </c>
      <c r="M207" s="6"/>
      <c r="N207" s="6"/>
      <c r="P207" s="3">
        <f t="shared" si="33"/>
        <v>45317</v>
      </c>
      <c r="Q207" t="str">
        <f t="shared" si="34"/>
        <v/>
      </c>
      <c r="R207" t="str">
        <f t="shared" si="35"/>
        <v>Yes</v>
      </c>
      <c r="S207">
        <f t="shared" si="36"/>
        <v>12345</v>
      </c>
      <c r="T207" t="str">
        <f t="shared" si="37"/>
        <v>Turnover 1</v>
      </c>
      <c r="U207" s="3">
        <f t="shared" si="38"/>
        <v>45317</v>
      </c>
      <c r="V207" t="str">
        <f>IF($R207="No","",IF(D207="","JD",INDEX(Lookup!$B:$B,MATCH(LEFT(D207,2),Lookup!$A:$A,0))))</f>
        <v>SI</v>
      </c>
      <c r="W207" t="str">
        <f t="shared" si="39"/>
        <v>xxxx xxx xxxxx</v>
      </c>
      <c r="X207" t="str">
        <f t="shared" si="40"/>
        <v>xxxx xxx xxx xxx</v>
      </c>
      <c r="Y207" t="str">
        <f t="shared" si="41"/>
        <v>SI xxx</v>
      </c>
      <c r="Z207" s="5">
        <f t="shared" si="42"/>
        <v>-179.02488</v>
      </c>
    </row>
    <row r="208" spans="1:26" x14ac:dyDescent="0.25">
      <c r="A208" s="6" t="s">
        <v>16</v>
      </c>
      <c r="B208" s="6" t="s">
        <v>16</v>
      </c>
      <c r="C208" s="6" t="s">
        <v>54</v>
      </c>
      <c r="D208" s="6" t="s">
        <v>58</v>
      </c>
      <c r="E208" s="6">
        <v>11111</v>
      </c>
      <c r="F208" s="6" t="s">
        <v>56</v>
      </c>
      <c r="G208" s="6">
        <v>123456</v>
      </c>
      <c r="H208" s="6" t="s">
        <v>57</v>
      </c>
      <c r="I208" s="7">
        <v>-179.02488</v>
      </c>
      <c r="J208" s="6" t="s">
        <v>15</v>
      </c>
      <c r="K208" s="7">
        <v>-1524525.0532199999</v>
      </c>
      <c r="L208" s="6" t="s">
        <v>15</v>
      </c>
      <c r="M208" s="6"/>
      <c r="N208" s="6"/>
      <c r="P208" s="3">
        <f t="shared" si="33"/>
        <v>45317</v>
      </c>
      <c r="Q208" t="str">
        <f t="shared" si="34"/>
        <v/>
      </c>
      <c r="R208" t="str">
        <f t="shared" si="35"/>
        <v>Yes</v>
      </c>
      <c r="S208">
        <f t="shared" si="36"/>
        <v>12345</v>
      </c>
      <c r="T208" t="str">
        <f t="shared" si="37"/>
        <v>Turnover 1</v>
      </c>
      <c r="U208" s="3">
        <f t="shared" si="38"/>
        <v>45317</v>
      </c>
      <c r="V208" t="str">
        <f>IF($R208="No","",IF(D208="","JD",INDEX(Lookup!$B:$B,MATCH(LEFT(D208,2),Lookup!$A:$A,0))))</f>
        <v>SI</v>
      </c>
      <c r="W208" t="str">
        <f t="shared" si="39"/>
        <v>xxxx xxx xxxxx</v>
      </c>
      <c r="X208" t="str">
        <f t="shared" si="40"/>
        <v>xxxx xxx xxx xxx</v>
      </c>
      <c r="Y208" t="str">
        <f t="shared" si="41"/>
        <v>SI xxx</v>
      </c>
      <c r="Z208" s="5">
        <f t="shared" si="42"/>
        <v>-468.499008</v>
      </c>
    </row>
    <row r="209" spans="1:26" x14ac:dyDescent="0.25">
      <c r="A209" s="6" t="s">
        <v>16</v>
      </c>
      <c r="B209" s="6" t="s">
        <v>16</v>
      </c>
      <c r="C209" s="6" t="s">
        <v>54</v>
      </c>
      <c r="D209" s="6" t="s">
        <v>58</v>
      </c>
      <c r="E209" s="6">
        <v>11111</v>
      </c>
      <c r="F209" s="6" t="s">
        <v>56</v>
      </c>
      <c r="G209" s="6">
        <v>123456</v>
      </c>
      <c r="H209" s="6" t="s">
        <v>57</v>
      </c>
      <c r="I209" s="7">
        <v>-468.499008</v>
      </c>
      <c r="J209" s="6" t="s">
        <v>15</v>
      </c>
      <c r="K209" s="7">
        <v>-1524993.552228</v>
      </c>
      <c r="L209" s="6" t="s">
        <v>15</v>
      </c>
      <c r="M209" s="6"/>
      <c r="N209" s="6"/>
      <c r="P209" s="3">
        <f t="shared" si="33"/>
        <v>45317</v>
      </c>
      <c r="Q209" t="str">
        <f t="shared" si="34"/>
        <v/>
      </c>
      <c r="R209" t="str">
        <f t="shared" si="35"/>
        <v>Yes</v>
      </c>
      <c r="S209">
        <f t="shared" si="36"/>
        <v>12345</v>
      </c>
      <c r="T209" t="str">
        <f t="shared" si="37"/>
        <v>Turnover 1</v>
      </c>
      <c r="U209" s="3">
        <f t="shared" si="38"/>
        <v>45317</v>
      </c>
      <c r="V209" t="str">
        <f>IF($R209="No","",IF(D209="","JD",INDEX(Lookup!$B:$B,MATCH(LEFT(D209,2),Lookup!$A:$A,0))))</f>
        <v>SI</v>
      </c>
      <c r="W209" t="str">
        <f t="shared" si="39"/>
        <v>xxxx xxx xxxxx</v>
      </c>
      <c r="X209" t="str">
        <f t="shared" si="40"/>
        <v>xxxx xxx xxx xxx</v>
      </c>
      <c r="Y209" t="str">
        <f t="shared" si="41"/>
        <v>SI xxx</v>
      </c>
      <c r="Z209" s="5">
        <f t="shared" si="42"/>
        <v>-422.37734399999999</v>
      </c>
    </row>
    <row r="210" spans="1:26" x14ac:dyDescent="0.25">
      <c r="A210" s="6" t="s">
        <v>16</v>
      </c>
      <c r="B210" s="6" t="s">
        <v>16</v>
      </c>
      <c r="C210" s="6" t="s">
        <v>54</v>
      </c>
      <c r="D210" s="6" t="s">
        <v>58</v>
      </c>
      <c r="E210" s="6">
        <v>11111</v>
      </c>
      <c r="F210" s="6" t="s">
        <v>56</v>
      </c>
      <c r="G210" s="6">
        <v>123456</v>
      </c>
      <c r="H210" s="6" t="s">
        <v>57</v>
      </c>
      <c r="I210" s="7">
        <v>-422.37734399999999</v>
      </c>
      <c r="J210" s="6" t="s">
        <v>15</v>
      </c>
      <c r="K210" s="7">
        <v>-1525415.9295719999</v>
      </c>
      <c r="L210" s="6" t="s">
        <v>15</v>
      </c>
      <c r="M210" s="6"/>
      <c r="N210" s="6"/>
      <c r="P210" s="3">
        <f t="shared" si="33"/>
        <v>45317</v>
      </c>
      <c r="Q210" t="str">
        <f t="shared" si="34"/>
        <v/>
      </c>
      <c r="R210" t="str">
        <f t="shared" si="35"/>
        <v>Yes</v>
      </c>
      <c r="S210">
        <f t="shared" si="36"/>
        <v>12345</v>
      </c>
      <c r="T210" t="str">
        <f t="shared" si="37"/>
        <v>Turnover 1</v>
      </c>
      <c r="U210" s="3">
        <f t="shared" si="38"/>
        <v>45317</v>
      </c>
      <c r="V210" t="str">
        <f>IF($R210="No","",IF(D210="","JD",INDEX(Lookup!$B:$B,MATCH(LEFT(D210,2),Lookup!$A:$A,0))))</f>
        <v>SI</v>
      </c>
      <c r="W210" t="str">
        <f t="shared" si="39"/>
        <v>xxxx xxx xxxxx</v>
      </c>
      <c r="X210" t="str">
        <f t="shared" si="40"/>
        <v>xxxx xxx xxx xxx</v>
      </c>
      <c r="Y210" t="str">
        <f t="shared" si="41"/>
        <v>SI xxx</v>
      </c>
      <c r="Z210" s="5">
        <f t="shared" si="42"/>
        <v>-1256.20848</v>
      </c>
    </row>
    <row r="211" spans="1:26" x14ac:dyDescent="0.25">
      <c r="A211" s="6" t="s">
        <v>16</v>
      </c>
      <c r="B211" s="6" t="s">
        <v>16</v>
      </c>
      <c r="C211" s="6" t="s">
        <v>54</v>
      </c>
      <c r="D211" s="6" t="s">
        <v>58</v>
      </c>
      <c r="E211" s="6">
        <v>11111</v>
      </c>
      <c r="F211" s="6" t="s">
        <v>56</v>
      </c>
      <c r="G211" s="6">
        <v>123456</v>
      </c>
      <c r="H211" s="6" t="s">
        <v>57</v>
      </c>
      <c r="I211" s="7">
        <v>-1256.20848</v>
      </c>
      <c r="J211" s="6" t="s">
        <v>15</v>
      </c>
      <c r="K211" s="7">
        <v>-1526672.1380519997</v>
      </c>
      <c r="L211" s="6" t="s">
        <v>15</v>
      </c>
      <c r="M211" s="6"/>
      <c r="N211" s="6"/>
      <c r="P211" s="3">
        <f t="shared" si="33"/>
        <v>45317</v>
      </c>
      <c r="Q211" t="str">
        <f t="shared" si="34"/>
        <v/>
      </c>
      <c r="R211" t="str">
        <f t="shared" si="35"/>
        <v>Yes</v>
      </c>
      <c r="S211">
        <f t="shared" si="36"/>
        <v>12345</v>
      </c>
      <c r="T211" t="str">
        <f t="shared" si="37"/>
        <v>Turnover 1</v>
      </c>
      <c r="U211" s="3">
        <f t="shared" si="38"/>
        <v>45317</v>
      </c>
      <c r="V211" t="str">
        <f>IF($R211="No","",IF(D211="","JD",INDEX(Lookup!$B:$B,MATCH(LEFT(D211,2),Lookup!$A:$A,0))))</f>
        <v>SI</v>
      </c>
      <c r="W211" t="str">
        <f t="shared" si="39"/>
        <v>xxxx xxx xxxxx</v>
      </c>
      <c r="X211" t="str">
        <f t="shared" si="40"/>
        <v>xxxx xxx xxx xxx</v>
      </c>
      <c r="Y211" t="str">
        <f t="shared" si="41"/>
        <v>SI xxx</v>
      </c>
      <c r="Z211" s="5">
        <f t="shared" si="42"/>
        <v>-455.14799999999997</v>
      </c>
    </row>
    <row r="212" spans="1:26" x14ac:dyDescent="0.25">
      <c r="A212" s="6" t="s">
        <v>16</v>
      </c>
      <c r="B212" s="6" t="s">
        <v>16</v>
      </c>
      <c r="C212" s="6" t="s">
        <v>54</v>
      </c>
      <c r="D212" s="6" t="s">
        <v>58</v>
      </c>
      <c r="E212" s="6">
        <v>11111</v>
      </c>
      <c r="F212" s="6" t="s">
        <v>56</v>
      </c>
      <c r="G212" s="6">
        <v>123456</v>
      </c>
      <c r="H212" s="6" t="s">
        <v>57</v>
      </c>
      <c r="I212" s="7">
        <v>-455.14799999999997</v>
      </c>
      <c r="J212" s="6" t="s">
        <v>15</v>
      </c>
      <c r="K212" s="7">
        <v>-1527127.2860519998</v>
      </c>
      <c r="L212" s="6" t="s">
        <v>15</v>
      </c>
      <c r="M212" s="6"/>
      <c r="N212" s="6"/>
      <c r="P212" s="3">
        <f t="shared" si="33"/>
        <v>45317</v>
      </c>
      <c r="Q212" t="str">
        <f t="shared" si="34"/>
        <v/>
      </c>
      <c r="R212" t="str">
        <f t="shared" si="35"/>
        <v>Yes</v>
      </c>
      <c r="S212">
        <f t="shared" si="36"/>
        <v>12345</v>
      </c>
      <c r="T212" t="str">
        <f t="shared" si="37"/>
        <v>Turnover 1</v>
      </c>
      <c r="U212" s="3">
        <f t="shared" si="38"/>
        <v>45317</v>
      </c>
      <c r="V212" t="str">
        <f>IF($R212="No","",IF(D212="","JD",INDEX(Lookup!$B:$B,MATCH(LEFT(D212,2),Lookup!$A:$A,0))))</f>
        <v>SI</v>
      </c>
      <c r="W212" t="str">
        <f t="shared" si="39"/>
        <v>xxxx xxx xxxxx</v>
      </c>
      <c r="X212" t="str">
        <f t="shared" si="40"/>
        <v>xxxx xxx xxx xxx</v>
      </c>
      <c r="Y212" t="str">
        <f t="shared" si="41"/>
        <v>SI xxx</v>
      </c>
      <c r="Z212" s="5">
        <f t="shared" si="42"/>
        <v>-886.02143999999998</v>
      </c>
    </row>
    <row r="213" spans="1:26" x14ac:dyDescent="0.25">
      <c r="A213" s="6" t="s">
        <v>16</v>
      </c>
      <c r="B213" s="6" t="s">
        <v>16</v>
      </c>
      <c r="C213" s="6" t="s">
        <v>54</v>
      </c>
      <c r="D213" s="6" t="s">
        <v>58</v>
      </c>
      <c r="E213" s="6">
        <v>11111</v>
      </c>
      <c r="F213" s="6" t="s">
        <v>56</v>
      </c>
      <c r="G213" s="6">
        <v>123456</v>
      </c>
      <c r="H213" s="6" t="s">
        <v>57</v>
      </c>
      <c r="I213" s="7">
        <v>-886.02143999999998</v>
      </c>
      <c r="J213" s="6" t="s">
        <v>15</v>
      </c>
      <c r="K213" s="7">
        <v>-1528013.3074919998</v>
      </c>
      <c r="L213" s="6" t="s">
        <v>15</v>
      </c>
      <c r="M213" s="6"/>
      <c r="N213" s="6"/>
      <c r="P213" s="3">
        <f t="shared" si="33"/>
        <v>45317</v>
      </c>
      <c r="Q213" t="str">
        <f t="shared" si="34"/>
        <v/>
      </c>
      <c r="R213" t="str">
        <f t="shared" si="35"/>
        <v>Yes</v>
      </c>
      <c r="S213">
        <f t="shared" si="36"/>
        <v>12345</v>
      </c>
      <c r="T213" t="str">
        <f t="shared" si="37"/>
        <v>Turnover 1</v>
      </c>
      <c r="U213" s="3">
        <f t="shared" si="38"/>
        <v>45317</v>
      </c>
      <c r="V213" t="str">
        <f>IF($R213="No","",IF(D213="","JD",INDEX(Lookup!$B:$B,MATCH(LEFT(D213,2),Lookup!$A:$A,0))))</f>
        <v>SI</v>
      </c>
      <c r="W213" t="str">
        <f t="shared" si="39"/>
        <v>xxxx xxx xxxxx</v>
      </c>
      <c r="X213" t="str">
        <f t="shared" si="40"/>
        <v>xxxx xxx xxx xxx</v>
      </c>
      <c r="Y213" t="str">
        <f t="shared" si="41"/>
        <v>SI xxx</v>
      </c>
      <c r="Z213" s="5">
        <f t="shared" si="42"/>
        <v>-88.033208999999999</v>
      </c>
    </row>
    <row r="214" spans="1:26" x14ac:dyDescent="0.25">
      <c r="A214" s="6" t="s">
        <v>16</v>
      </c>
      <c r="B214" s="6" t="s">
        <v>16</v>
      </c>
      <c r="C214" s="6" t="s">
        <v>54</v>
      </c>
      <c r="D214" s="6" t="s">
        <v>58</v>
      </c>
      <c r="E214" s="6">
        <v>11111</v>
      </c>
      <c r="F214" s="6" t="s">
        <v>56</v>
      </c>
      <c r="G214" s="6">
        <v>123456</v>
      </c>
      <c r="H214" s="6" t="s">
        <v>57</v>
      </c>
      <c r="I214" s="7">
        <v>-88.033208999999999</v>
      </c>
      <c r="J214" s="6" t="s">
        <v>15</v>
      </c>
      <c r="K214" s="7">
        <v>-1528101.3407010001</v>
      </c>
      <c r="L214" s="6" t="s">
        <v>15</v>
      </c>
      <c r="M214" s="6"/>
      <c r="N214" s="6"/>
      <c r="P214" s="3">
        <f t="shared" si="33"/>
        <v>45317</v>
      </c>
      <c r="Q214" t="str">
        <f t="shared" si="34"/>
        <v/>
      </c>
      <c r="R214" t="str">
        <f t="shared" si="35"/>
        <v>Yes</v>
      </c>
      <c r="S214">
        <f t="shared" si="36"/>
        <v>12345</v>
      </c>
      <c r="T214" t="str">
        <f t="shared" si="37"/>
        <v>Turnover 1</v>
      </c>
      <c r="U214" s="3">
        <f t="shared" si="38"/>
        <v>45317</v>
      </c>
      <c r="V214" t="str">
        <f>IF($R214="No","",IF(D214="","JD",INDEX(Lookup!$B:$B,MATCH(LEFT(D214,2),Lookup!$A:$A,0))))</f>
        <v>SI</v>
      </c>
      <c r="W214" t="str">
        <f t="shared" si="39"/>
        <v>xxxx xxx xxxxx</v>
      </c>
      <c r="X214" t="str">
        <f t="shared" si="40"/>
        <v>xxxx xxx xxx xxx</v>
      </c>
      <c r="Y214" t="str">
        <f t="shared" si="41"/>
        <v>SI xxx</v>
      </c>
      <c r="Z214" s="5">
        <f t="shared" si="42"/>
        <v>-171.85629900000001</v>
      </c>
    </row>
    <row r="215" spans="1:26" x14ac:dyDescent="0.25">
      <c r="A215" s="6" t="s">
        <v>16</v>
      </c>
      <c r="B215" s="6" t="s">
        <v>16</v>
      </c>
      <c r="C215" s="6" t="s">
        <v>54</v>
      </c>
      <c r="D215" s="6" t="s">
        <v>58</v>
      </c>
      <c r="E215" s="6">
        <v>11111</v>
      </c>
      <c r="F215" s="6" t="s">
        <v>56</v>
      </c>
      <c r="G215" s="6">
        <v>123456</v>
      </c>
      <c r="H215" s="6" t="s">
        <v>57</v>
      </c>
      <c r="I215" s="7">
        <v>-171.85629900000001</v>
      </c>
      <c r="J215" s="6" t="s">
        <v>15</v>
      </c>
      <c r="K215" s="7">
        <v>-1528273.1969999999</v>
      </c>
      <c r="L215" s="6" t="s">
        <v>15</v>
      </c>
      <c r="M215" s="6"/>
      <c r="N215" s="6"/>
      <c r="P215" s="3">
        <f t="shared" si="33"/>
        <v>45317</v>
      </c>
      <c r="Q215" t="str">
        <f t="shared" si="34"/>
        <v/>
      </c>
      <c r="R215" t="str">
        <f t="shared" si="35"/>
        <v>Yes</v>
      </c>
      <c r="S215">
        <f t="shared" si="36"/>
        <v>12345</v>
      </c>
      <c r="T215" t="str">
        <f t="shared" si="37"/>
        <v>Turnover 1</v>
      </c>
      <c r="U215" s="3">
        <f t="shared" si="38"/>
        <v>45317</v>
      </c>
      <c r="V215" t="str">
        <f>IF($R215="No","",IF(D215="","JD",INDEX(Lookup!$B:$B,MATCH(LEFT(D215,2),Lookup!$A:$A,0))))</f>
        <v>SI</v>
      </c>
      <c r="W215" t="str">
        <f t="shared" si="39"/>
        <v>xxxx xxx xxxxx</v>
      </c>
      <c r="X215" t="str">
        <f t="shared" si="40"/>
        <v>xxxx xxx xxx xxx</v>
      </c>
      <c r="Y215" t="str">
        <f t="shared" si="41"/>
        <v>SI xxx</v>
      </c>
      <c r="Z215" s="5">
        <f t="shared" si="42"/>
        <v>-524.10292200000004</v>
      </c>
    </row>
    <row r="216" spans="1:26" x14ac:dyDescent="0.25">
      <c r="A216" s="6" t="s">
        <v>16</v>
      </c>
      <c r="B216" s="6" t="s">
        <v>16</v>
      </c>
      <c r="C216" s="6" t="s">
        <v>54</v>
      </c>
      <c r="D216" s="6" t="s">
        <v>58</v>
      </c>
      <c r="E216" s="6">
        <v>11111</v>
      </c>
      <c r="F216" s="6" t="s">
        <v>56</v>
      </c>
      <c r="G216" s="6">
        <v>123456</v>
      </c>
      <c r="H216" s="6" t="s">
        <v>57</v>
      </c>
      <c r="I216" s="7">
        <v>-524.10292200000004</v>
      </c>
      <c r="J216" s="6" t="s">
        <v>15</v>
      </c>
      <c r="K216" s="7">
        <v>-1528797.2999219999</v>
      </c>
      <c r="L216" s="6" t="s">
        <v>15</v>
      </c>
      <c r="M216" s="6"/>
      <c r="N216" s="6"/>
      <c r="P216" s="3">
        <f t="shared" si="33"/>
        <v>45317</v>
      </c>
      <c r="Q216" t="str">
        <f t="shared" si="34"/>
        <v/>
      </c>
      <c r="R216" t="str">
        <f t="shared" si="35"/>
        <v>Yes</v>
      </c>
      <c r="S216">
        <f t="shared" si="36"/>
        <v>12345</v>
      </c>
      <c r="T216" t="str">
        <f t="shared" si="37"/>
        <v>Turnover 1</v>
      </c>
      <c r="U216" s="3">
        <f t="shared" si="38"/>
        <v>45317</v>
      </c>
      <c r="V216" t="str">
        <f>IF($R216="No","",IF(D216="","JD",INDEX(Lookup!$B:$B,MATCH(LEFT(D216,2),Lookup!$A:$A,0))))</f>
        <v>SI</v>
      </c>
      <c r="W216" t="str">
        <f t="shared" si="39"/>
        <v>xxxx xxx xxxxx</v>
      </c>
      <c r="X216" t="str">
        <f t="shared" si="40"/>
        <v>xxxx xxx xxx xxx</v>
      </c>
      <c r="Y216" t="str">
        <f t="shared" si="41"/>
        <v>SI xxx</v>
      </c>
      <c r="Z216" s="5">
        <f t="shared" si="42"/>
        <v>-125.1657</v>
      </c>
    </row>
    <row r="217" spans="1:26" x14ac:dyDescent="0.25">
      <c r="A217" s="6" t="s">
        <v>16</v>
      </c>
      <c r="B217" s="6" t="s">
        <v>16</v>
      </c>
      <c r="C217" s="6" t="s">
        <v>54</v>
      </c>
      <c r="D217" s="6" t="s">
        <v>58</v>
      </c>
      <c r="E217" s="6">
        <v>11111</v>
      </c>
      <c r="F217" s="6" t="s">
        <v>56</v>
      </c>
      <c r="G217" s="6">
        <v>123456</v>
      </c>
      <c r="H217" s="6" t="s">
        <v>57</v>
      </c>
      <c r="I217" s="7">
        <v>-125.1657</v>
      </c>
      <c r="J217" s="6" t="s">
        <v>15</v>
      </c>
      <c r="K217" s="7">
        <v>-1528922.4656219999</v>
      </c>
      <c r="L217" s="6" t="s">
        <v>15</v>
      </c>
      <c r="M217" s="6"/>
      <c r="N217" s="6"/>
      <c r="P217" s="3">
        <f t="shared" si="33"/>
        <v>45317</v>
      </c>
      <c r="Q217" t="str">
        <f t="shared" si="34"/>
        <v/>
      </c>
      <c r="R217" t="str">
        <f t="shared" si="35"/>
        <v>Yes</v>
      </c>
      <c r="S217">
        <f t="shared" si="36"/>
        <v>12345</v>
      </c>
      <c r="T217" t="str">
        <f t="shared" si="37"/>
        <v>Turnover 1</v>
      </c>
      <c r="U217" s="3">
        <f t="shared" si="38"/>
        <v>45317</v>
      </c>
      <c r="V217" t="str">
        <f>IF($R217="No","",IF(D217="","JD",INDEX(Lookup!$B:$B,MATCH(LEFT(D217,2),Lookup!$A:$A,0))))</f>
        <v>SI</v>
      </c>
      <c r="W217" t="str">
        <f t="shared" si="39"/>
        <v>xxxx xxx xxxxx</v>
      </c>
      <c r="X217" t="str">
        <f t="shared" si="40"/>
        <v>xxxx xxx xxx xxx</v>
      </c>
      <c r="Y217" t="str">
        <f t="shared" si="41"/>
        <v>SI xxx</v>
      </c>
      <c r="Z217" s="5">
        <f t="shared" si="42"/>
        <v>-8073.9272654999995</v>
      </c>
    </row>
    <row r="218" spans="1:26" x14ac:dyDescent="0.25">
      <c r="A218" s="6" t="s">
        <v>16</v>
      </c>
      <c r="B218" s="6" t="s">
        <v>16</v>
      </c>
      <c r="C218" s="6" t="s">
        <v>54</v>
      </c>
      <c r="D218" s="6" t="s">
        <v>58</v>
      </c>
      <c r="E218" s="6">
        <v>11111</v>
      </c>
      <c r="F218" s="6" t="s">
        <v>56</v>
      </c>
      <c r="G218" s="6">
        <v>123456</v>
      </c>
      <c r="H218" s="6" t="s">
        <v>57</v>
      </c>
      <c r="I218" s="7">
        <v>-8073.9272654999995</v>
      </c>
      <c r="J218" s="6" t="s">
        <v>15</v>
      </c>
      <c r="K218" s="7">
        <v>-1536996.3928874999</v>
      </c>
      <c r="L218" s="6" t="s">
        <v>15</v>
      </c>
      <c r="M218" s="6"/>
      <c r="N218" s="6"/>
      <c r="P218" s="3">
        <f t="shared" si="33"/>
        <v>45317</v>
      </c>
      <c r="Q218" t="str">
        <f t="shared" si="34"/>
        <v/>
      </c>
      <c r="R218" t="str">
        <f t="shared" si="35"/>
        <v>Yes</v>
      </c>
      <c r="S218">
        <f t="shared" si="36"/>
        <v>12345</v>
      </c>
      <c r="T218" t="str">
        <f t="shared" si="37"/>
        <v>Turnover 1</v>
      </c>
      <c r="U218" s="3">
        <f t="shared" si="38"/>
        <v>45317</v>
      </c>
      <c r="V218" t="str">
        <f>IF($R218="No","",IF(D218="","JD",INDEX(Lookup!$B:$B,MATCH(LEFT(D218,2),Lookup!$A:$A,0))))</f>
        <v>SI</v>
      </c>
      <c r="W218" t="str">
        <f t="shared" si="39"/>
        <v>xxxx xxx xxxxx</v>
      </c>
      <c r="X218" t="str">
        <f t="shared" si="40"/>
        <v>xxxx xxx xxx xxx</v>
      </c>
      <c r="Y218" t="str">
        <f t="shared" si="41"/>
        <v>SI xxx</v>
      </c>
      <c r="Z218" s="5">
        <f t="shared" si="42"/>
        <v>-208.69800099999998</v>
      </c>
    </row>
    <row r="219" spans="1:26" x14ac:dyDescent="0.25">
      <c r="A219" s="6" t="s">
        <v>16</v>
      </c>
      <c r="B219" s="6" t="s">
        <v>16</v>
      </c>
      <c r="C219" s="6" t="s">
        <v>54</v>
      </c>
      <c r="D219" s="6" t="s">
        <v>58</v>
      </c>
      <c r="E219" s="6">
        <v>11111</v>
      </c>
      <c r="F219" s="6" t="s">
        <v>56</v>
      </c>
      <c r="G219" s="6">
        <v>123456</v>
      </c>
      <c r="H219" s="6" t="s">
        <v>57</v>
      </c>
      <c r="I219" s="7">
        <v>-208.69800099999998</v>
      </c>
      <c r="J219" s="6" t="s">
        <v>15</v>
      </c>
      <c r="K219" s="7">
        <v>-1537205.0908885</v>
      </c>
      <c r="L219" s="6" t="s">
        <v>15</v>
      </c>
      <c r="M219" s="6"/>
      <c r="N219" s="6"/>
      <c r="P219" s="3">
        <f t="shared" si="33"/>
        <v>45317</v>
      </c>
      <c r="Q219" t="str">
        <f t="shared" si="34"/>
        <v/>
      </c>
      <c r="R219" t="str">
        <f t="shared" si="35"/>
        <v>Yes</v>
      </c>
      <c r="S219">
        <f t="shared" si="36"/>
        <v>12345</v>
      </c>
      <c r="T219" t="str">
        <f t="shared" si="37"/>
        <v>Turnover 1</v>
      </c>
      <c r="U219" s="3">
        <f t="shared" si="38"/>
        <v>45317</v>
      </c>
      <c r="V219" t="str">
        <f>IF($R219="No","",IF(D219="","JD",INDEX(Lookup!$B:$B,MATCH(LEFT(D219,2),Lookup!$A:$A,0))))</f>
        <v>SI</v>
      </c>
      <c r="W219" t="str">
        <f t="shared" si="39"/>
        <v>xxxx xxx xxxxx</v>
      </c>
      <c r="X219" t="str">
        <f t="shared" si="40"/>
        <v>xxxx xxx xxx xxx</v>
      </c>
      <c r="Y219" t="str">
        <f t="shared" si="41"/>
        <v>SI xxx</v>
      </c>
      <c r="Z219" s="5">
        <f t="shared" si="42"/>
        <v>-407.36378149999996</v>
      </c>
    </row>
    <row r="220" spans="1:26" x14ac:dyDescent="0.25">
      <c r="A220" s="6" t="s">
        <v>16</v>
      </c>
      <c r="B220" s="6" t="s">
        <v>16</v>
      </c>
      <c r="C220" s="6" t="s">
        <v>54</v>
      </c>
      <c r="D220" s="6" t="s">
        <v>58</v>
      </c>
      <c r="E220" s="6">
        <v>11111</v>
      </c>
      <c r="F220" s="6" t="s">
        <v>56</v>
      </c>
      <c r="G220" s="6">
        <v>123456</v>
      </c>
      <c r="H220" s="6" t="s">
        <v>57</v>
      </c>
      <c r="I220" s="7">
        <v>-407.36378149999996</v>
      </c>
      <c r="J220" s="6" t="s">
        <v>15</v>
      </c>
      <c r="K220" s="7">
        <v>-1537612.4546699999</v>
      </c>
      <c r="L220" s="6" t="s">
        <v>15</v>
      </c>
      <c r="M220" s="6"/>
      <c r="N220" s="6"/>
      <c r="P220" s="3">
        <f t="shared" si="33"/>
        <v>45317</v>
      </c>
      <c r="Q220" t="str">
        <f t="shared" si="34"/>
        <v/>
      </c>
      <c r="R220" t="str">
        <f t="shared" si="35"/>
        <v>Yes</v>
      </c>
      <c r="S220">
        <f t="shared" si="36"/>
        <v>12345</v>
      </c>
      <c r="T220" t="str">
        <f t="shared" si="37"/>
        <v>Turnover 1</v>
      </c>
      <c r="U220" s="3">
        <f t="shared" si="38"/>
        <v>45317</v>
      </c>
      <c r="V220" t="str">
        <f>IF($R220="No","",IF(D220="","JD",INDEX(Lookup!$B:$B,MATCH(LEFT(D220,2),Lookup!$A:$A,0))))</f>
        <v>SI</v>
      </c>
      <c r="W220" t="str">
        <f t="shared" si="39"/>
        <v>xxxx xxx xxxxx</v>
      </c>
      <c r="X220" t="str">
        <f t="shared" si="40"/>
        <v>xxxx xxx xxx xxx</v>
      </c>
      <c r="Y220" t="str">
        <f t="shared" si="41"/>
        <v>SI xxx</v>
      </c>
      <c r="Z220" s="5">
        <f t="shared" si="42"/>
        <v>-814.41148799999996</v>
      </c>
    </row>
    <row r="221" spans="1:26" x14ac:dyDescent="0.25">
      <c r="A221" s="6" t="s">
        <v>16</v>
      </c>
      <c r="B221" s="6" t="s">
        <v>16</v>
      </c>
      <c r="C221" s="6" t="s">
        <v>54</v>
      </c>
      <c r="D221" s="6" t="s">
        <v>58</v>
      </c>
      <c r="E221" s="6">
        <v>11111</v>
      </c>
      <c r="F221" s="6" t="s">
        <v>56</v>
      </c>
      <c r="G221" s="6">
        <v>123456</v>
      </c>
      <c r="H221" s="6" t="s">
        <v>57</v>
      </c>
      <c r="I221" s="7">
        <v>-814.41148799999996</v>
      </c>
      <c r="J221" s="6" t="s">
        <v>15</v>
      </c>
      <c r="K221" s="7">
        <v>-1538426.866158</v>
      </c>
      <c r="L221" s="6" t="s">
        <v>15</v>
      </c>
      <c r="M221" s="6"/>
      <c r="N221" s="6"/>
      <c r="P221" s="3">
        <f t="shared" si="33"/>
        <v>45317</v>
      </c>
      <c r="Q221" t="str">
        <f t="shared" si="34"/>
        <v/>
      </c>
      <c r="R221" t="str">
        <f t="shared" si="35"/>
        <v>Yes</v>
      </c>
      <c r="S221">
        <f t="shared" si="36"/>
        <v>12345</v>
      </c>
      <c r="T221" t="str">
        <f t="shared" si="37"/>
        <v>Turnover 1</v>
      </c>
      <c r="U221" s="3">
        <f t="shared" si="38"/>
        <v>45317</v>
      </c>
      <c r="V221" t="str">
        <f>IF($R221="No","",IF(D221="","JD",INDEX(Lookup!$B:$B,MATCH(LEFT(D221,2),Lookup!$A:$A,0))))</f>
        <v>SI</v>
      </c>
      <c r="W221" t="str">
        <f t="shared" si="39"/>
        <v>xxxx xxx xxxxx</v>
      </c>
      <c r="X221" t="str">
        <f t="shared" si="40"/>
        <v>xxxx xxx xxx xxx</v>
      </c>
      <c r="Y221" t="str">
        <f t="shared" si="41"/>
        <v>SI xxx</v>
      </c>
      <c r="Z221" s="5">
        <f t="shared" si="42"/>
        <v>-108.24936600000001</v>
      </c>
    </row>
    <row r="222" spans="1:26" x14ac:dyDescent="0.25">
      <c r="A222" s="6" t="s">
        <v>16</v>
      </c>
      <c r="B222" s="6" t="s">
        <v>16</v>
      </c>
      <c r="C222" s="6" t="s">
        <v>54</v>
      </c>
      <c r="D222" s="6" t="s">
        <v>58</v>
      </c>
      <c r="E222" s="6">
        <v>11111</v>
      </c>
      <c r="F222" s="6" t="s">
        <v>56</v>
      </c>
      <c r="G222" s="6">
        <v>123456</v>
      </c>
      <c r="H222" s="6" t="s">
        <v>57</v>
      </c>
      <c r="I222" s="7">
        <v>-108.24936600000001</v>
      </c>
      <c r="J222" s="6" t="s">
        <v>15</v>
      </c>
      <c r="K222" s="7">
        <v>-1538535.1155239998</v>
      </c>
      <c r="L222" s="6" t="s">
        <v>15</v>
      </c>
      <c r="M222" s="6"/>
      <c r="N222" s="6"/>
      <c r="P222" s="3">
        <f t="shared" si="33"/>
        <v>45317</v>
      </c>
      <c r="Q222" t="str">
        <f t="shared" si="34"/>
        <v/>
      </c>
      <c r="R222" t="str">
        <f t="shared" si="35"/>
        <v>Yes</v>
      </c>
      <c r="S222">
        <f t="shared" si="36"/>
        <v>12345</v>
      </c>
      <c r="T222" t="str">
        <f t="shared" si="37"/>
        <v>Turnover 1</v>
      </c>
      <c r="U222" s="3">
        <f t="shared" si="38"/>
        <v>45317</v>
      </c>
      <c r="V222" t="str">
        <f>IF($R222="No","",IF(D222="","JD",INDEX(Lookup!$B:$B,MATCH(LEFT(D222,2),Lookup!$A:$A,0))))</f>
        <v>SI</v>
      </c>
      <c r="W222" t="str">
        <f t="shared" si="39"/>
        <v>xxxx xxx xxxxx</v>
      </c>
      <c r="X222" t="str">
        <f t="shared" si="40"/>
        <v>xxxx xxx xxx xxx</v>
      </c>
      <c r="Y222" t="str">
        <f t="shared" si="41"/>
        <v>SI xxx</v>
      </c>
      <c r="Z222" s="5">
        <f t="shared" si="42"/>
        <v>-156.34333799999999</v>
      </c>
    </row>
    <row r="223" spans="1:26" x14ac:dyDescent="0.25">
      <c r="A223" s="6" t="s">
        <v>16</v>
      </c>
      <c r="B223" s="6" t="s">
        <v>16</v>
      </c>
      <c r="C223" s="6" t="s">
        <v>54</v>
      </c>
      <c r="D223" s="6" t="s">
        <v>58</v>
      </c>
      <c r="E223" s="6">
        <v>11111</v>
      </c>
      <c r="F223" s="6" t="s">
        <v>56</v>
      </c>
      <c r="G223" s="6">
        <v>123456</v>
      </c>
      <c r="H223" s="6" t="s">
        <v>57</v>
      </c>
      <c r="I223" s="7">
        <v>-156.34333799999999</v>
      </c>
      <c r="J223" s="6" t="s">
        <v>15</v>
      </c>
      <c r="K223" s="7">
        <v>-1538691.4588620001</v>
      </c>
      <c r="L223" s="6" t="s">
        <v>15</v>
      </c>
      <c r="M223" s="6"/>
      <c r="N223" s="6"/>
      <c r="P223" s="3">
        <f t="shared" si="33"/>
        <v>45317</v>
      </c>
      <c r="Q223" t="str">
        <f t="shared" si="34"/>
        <v/>
      </c>
      <c r="R223" t="str">
        <f t="shared" si="35"/>
        <v>Yes</v>
      </c>
      <c r="S223">
        <f t="shared" si="36"/>
        <v>12345</v>
      </c>
      <c r="T223" t="str">
        <f t="shared" si="37"/>
        <v>Turnover 1</v>
      </c>
      <c r="U223" s="3">
        <f t="shared" si="38"/>
        <v>45317</v>
      </c>
      <c r="V223" t="str">
        <f>IF($R223="No","",IF(D223="","JD",INDEX(Lookup!$B:$B,MATCH(LEFT(D223,2),Lookup!$A:$A,0))))</f>
        <v>SI</v>
      </c>
      <c r="W223" t="str">
        <f t="shared" si="39"/>
        <v>xxxx xxx xxxxx</v>
      </c>
      <c r="X223" t="str">
        <f t="shared" si="40"/>
        <v>xxxx xxx xxx xxx</v>
      </c>
      <c r="Y223" t="str">
        <f t="shared" si="41"/>
        <v>SI xxx</v>
      </c>
      <c r="Z223" s="5">
        <f t="shared" si="42"/>
        <v>-207.26302050000001</v>
      </c>
    </row>
    <row r="224" spans="1:26" x14ac:dyDescent="0.25">
      <c r="A224" s="6" t="s">
        <v>16</v>
      </c>
      <c r="B224" s="6" t="s">
        <v>16</v>
      </c>
      <c r="C224" s="6" t="s">
        <v>54</v>
      </c>
      <c r="D224" s="6" t="s">
        <v>58</v>
      </c>
      <c r="E224" s="6">
        <v>11111</v>
      </c>
      <c r="F224" s="6" t="s">
        <v>56</v>
      </c>
      <c r="G224" s="6">
        <v>123456</v>
      </c>
      <c r="H224" s="6" t="s">
        <v>57</v>
      </c>
      <c r="I224" s="7">
        <v>-207.26302050000001</v>
      </c>
      <c r="J224" s="6" t="s">
        <v>15</v>
      </c>
      <c r="K224" s="7">
        <v>-1538898.7218824998</v>
      </c>
      <c r="L224" s="6" t="s">
        <v>15</v>
      </c>
      <c r="M224" s="6"/>
      <c r="N224" s="6"/>
      <c r="P224" s="3">
        <f t="shared" si="33"/>
        <v>45317</v>
      </c>
      <c r="Q224" t="str">
        <f t="shared" si="34"/>
        <v/>
      </c>
      <c r="R224" t="str">
        <f t="shared" si="35"/>
        <v>Yes</v>
      </c>
      <c r="S224">
        <f t="shared" si="36"/>
        <v>12345</v>
      </c>
      <c r="T224" t="str">
        <f t="shared" si="37"/>
        <v>Turnover 1</v>
      </c>
      <c r="U224" s="3">
        <f t="shared" si="38"/>
        <v>45317</v>
      </c>
      <c r="V224" t="str">
        <f>IF($R224="No","",IF(D224="","JD",INDEX(Lookup!$B:$B,MATCH(LEFT(D224,2),Lookup!$A:$A,0))))</f>
        <v>SI</v>
      </c>
      <c r="W224" t="str">
        <f t="shared" si="39"/>
        <v>xxxx xxx xxxxx</v>
      </c>
      <c r="X224" t="str">
        <f t="shared" si="40"/>
        <v>xxxx xxx xxx xxx</v>
      </c>
      <c r="Y224" t="str">
        <f t="shared" si="41"/>
        <v>SI xxx</v>
      </c>
      <c r="Z224" s="5">
        <f t="shared" si="42"/>
        <v>-1555.657935</v>
      </c>
    </row>
    <row r="225" spans="1:26" x14ac:dyDescent="0.25">
      <c r="A225" s="6" t="s">
        <v>16</v>
      </c>
      <c r="B225" s="6" t="s">
        <v>16</v>
      </c>
      <c r="C225" s="6" t="s">
        <v>54</v>
      </c>
      <c r="D225" s="6" t="s">
        <v>58</v>
      </c>
      <c r="E225" s="6">
        <v>11111</v>
      </c>
      <c r="F225" s="6" t="s">
        <v>56</v>
      </c>
      <c r="G225" s="6">
        <v>123456</v>
      </c>
      <c r="H225" s="6" t="s">
        <v>57</v>
      </c>
      <c r="I225" s="7">
        <v>-1555.657935</v>
      </c>
      <c r="J225" s="6" t="s">
        <v>15</v>
      </c>
      <c r="K225" s="7">
        <v>-1540454.3798175</v>
      </c>
      <c r="L225" s="6" t="s">
        <v>15</v>
      </c>
      <c r="M225" s="6"/>
      <c r="N225" s="6"/>
      <c r="P225" s="3">
        <f t="shared" si="33"/>
        <v>45317</v>
      </c>
      <c r="Q225" t="str">
        <f t="shared" si="34"/>
        <v/>
      </c>
      <c r="R225" t="str">
        <f t="shared" si="35"/>
        <v>Yes</v>
      </c>
      <c r="S225">
        <f t="shared" si="36"/>
        <v>12345</v>
      </c>
      <c r="T225" t="str">
        <f t="shared" si="37"/>
        <v>Turnover 1</v>
      </c>
      <c r="U225" s="3">
        <f t="shared" si="38"/>
        <v>45317</v>
      </c>
      <c r="V225" t="str">
        <f>IF($R225="No","",IF(D225="","JD",INDEX(Lookup!$B:$B,MATCH(LEFT(D225,2),Lookup!$A:$A,0))))</f>
        <v>SI</v>
      </c>
      <c r="W225" t="str">
        <f t="shared" si="39"/>
        <v>xxxx xxx xxxxx</v>
      </c>
      <c r="X225" t="str">
        <f t="shared" si="40"/>
        <v>xxxx xxx xxx xxx</v>
      </c>
      <c r="Y225" t="str">
        <f t="shared" si="41"/>
        <v>SI xxx</v>
      </c>
      <c r="Z225" s="5">
        <f t="shared" si="42"/>
        <v>-70.996766500000007</v>
      </c>
    </row>
    <row r="226" spans="1:26" x14ac:dyDescent="0.25">
      <c r="A226" s="6" t="s">
        <v>16</v>
      </c>
      <c r="B226" s="6" t="s">
        <v>16</v>
      </c>
      <c r="C226" s="6" t="s">
        <v>54</v>
      </c>
      <c r="D226" s="6" t="s">
        <v>58</v>
      </c>
      <c r="E226" s="6">
        <v>11111</v>
      </c>
      <c r="F226" s="6" t="s">
        <v>56</v>
      </c>
      <c r="G226" s="6">
        <v>123456</v>
      </c>
      <c r="H226" s="6" t="s">
        <v>57</v>
      </c>
      <c r="I226" s="7">
        <v>-70.996766500000007</v>
      </c>
      <c r="J226" s="6" t="s">
        <v>15</v>
      </c>
      <c r="K226" s="7">
        <v>-1540525.3765839997</v>
      </c>
      <c r="L226" s="6" t="s">
        <v>15</v>
      </c>
      <c r="M226" s="6"/>
      <c r="N226" s="6"/>
      <c r="P226" s="3">
        <f t="shared" si="33"/>
        <v>45317</v>
      </c>
      <c r="Q226" t="str">
        <f t="shared" si="34"/>
        <v/>
      </c>
      <c r="R226" t="str">
        <f t="shared" si="35"/>
        <v>Yes</v>
      </c>
      <c r="S226">
        <f t="shared" si="36"/>
        <v>12345</v>
      </c>
      <c r="T226" t="str">
        <f t="shared" si="37"/>
        <v>Turnover 1</v>
      </c>
      <c r="U226" s="3">
        <f t="shared" si="38"/>
        <v>45317</v>
      </c>
      <c r="V226" t="str">
        <f>IF($R226="No","",IF(D226="","JD",INDEX(Lookup!$B:$B,MATCH(LEFT(D226,2),Lookup!$A:$A,0))))</f>
        <v>SI</v>
      </c>
      <c r="W226" t="str">
        <f t="shared" si="39"/>
        <v>xxxx xxx xxxxx</v>
      </c>
      <c r="X226" t="str">
        <f t="shared" si="40"/>
        <v>xxxx xxx xxx xxx</v>
      </c>
      <c r="Y226" t="str">
        <f t="shared" si="41"/>
        <v>SI xxx</v>
      </c>
      <c r="Z226" s="5">
        <f t="shared" si="42"/>
        <v>-45356.680320499996</v>
      </c>
    </row>
    <row r="227" spans="1:26" x14ac:dyDescent="0.25">
      <c r="A227" s="6" t="s">
        <v>16</v>
      </c>
      <c r="B227" s="6" t="s">
        <v>16</v>
      </c>
      <c r="C227" s="6" t="s">
        <v>54</v>
      </c>
      <c r="D227" s="6" t="s">
        <v>58</v>
      </c>
      <c r="E227" s="6">
        <v>11111</v>
      </c>
      <c r="F227" s="6" t="s">
        <v>56</v>
      </c>
      <c r="G227" s="6">
        <v>123456</v>
      </c>
      <c r="H227" s="6" t="s">
        <v>57</v>
      </c>
      <c r="I227" s="7">
        <v>-45356.680320499996</v>
      </c>
      <c r="J227" s="6" t="s">
        <v>15</v>
      </c>
      <c r="K227" s="7">
        <v>-1585882.0569044999</v>
      </c>
      <c r="L227" s="6" t="s">
        <v>15</v>
      </c>
      <c r="M227" s="6"/>
      <c r="N227" s="6"/>
      <c r="P227" s="3">
        <f t="shared" si="33"/>
        <v>45317</v>
      </c>
      <c r="Q227" t="str">
        <f t="shared" si="34"/>
        <v/>
      </c>
      <c r="R227" t="str">
        <f t="shared" si="35"/>
        <v>Yes</v>
      </c>
      <c r="S227">
        <f t="shared" si="36"/>
        <v>12345</v>
      </c>
      <c r="T227" t="str">
        <f t="shared" si="37"/>
        <v>Turnover 1</v>
      </c>
      <c r="U227" s="3">
        <f t="shared" si="38"/>
        <v>45317</v>
      </c>
      <c r="V227" t="str">
        <f>IF($R227="No","",IF(D227="","JD",INDEX(Lookup!$B:$B,MATCH(LEFT(D227,2),Lookup!$A:$A,0))))</f>
        <v>SI</v>
      </c>
      <c r="W227" t="str">
        <f t="shared" si="39"/>
        <v>xxxx xxx xxxxx</v>
      </c>
      <c r="X227" t="str">
        <f t="shared" si="40"/>
        <v>xxxx xxx xxx xxx</v>
      </c>
      <c r="Y227" t="str">
        <f t="shared" si="41"/>
        <v>SI xxx</v>
      </c>
      <c r="Z227" s="5">
        <f t="shared" si="42"/>
        <v>-1360.7534469999998</v>
      </c>
    </row>
    <row r="228" spans="1:26" x14ac:dyDescent="0.25">
      <c r="A228" s="6" t="s">
        <v>16</v>
      </c>
      <c r="B228" s="6" t="s">
        <v>16</v>
      </c>
      <c r="C228" s="6" t="s">
        <v>54</v>
      </c>
      <c r="D228" s="6" t="s">
        <v>58</v>
      </c>
      <c r="E228" s="6">
        <v>11111</v>
      </c>
      <c r="F228" s="6" t="s">
        <v>56</v>
      </c>
      <c r="G228" s="6">
        <v>123456</v>
      </c>
      <c r="H228" s="6" t="s">
        <v>57</v>
      </c>
      <c r="I228" s="7">
        <v>-1360.7534469999998</v>
      </c>
      <c r="J228" s="6" t="s">
        <v>15</v>
      </c>
      <c r="K228" s="7">
        <v>-1587242.8103515001</v>
      </c>
      <c r="L228" s="6" t="s">
        <v>15</v>
      </c>
      <c r="M228" s="6"/>
      <c r="N228" s="6"/>
      <c r="P228" s="3">
        <f t="shared" si="33"/>
        <v>45317</v>
      </c>
      <c r="Q228" t="str">
        <f t="shared" si="34"/>
        <v/>
      </c>
      <c r="R228" t="str">
        <f t="shared" si="35"/>
        <v>Yes</v>
      </c>
      <c r="S228">
        <f t="shared" si="36"/>
        <v>12345</v>
      </c>
      <c r="T228" t="str">
        <f t="shared" si="37"/>
        <v>Turnover 1</v>
      </c>
      <c r="U228" s="3">
        <f t="shared" si="38"/>
        <v>45317</v>
      </c>
      <c r="V228" t="str">
        <f>IF($R228="No","",IF(D228="","JD",INDEX(Lookup!$B:$B,MATCH(LEFT(D228,2),Lookup!$A:$A,0))))</f>
        <v>SI</v>
      </c>
      <c r="W228" t="str">
        <f t="shared" si="39"/>
        <v>xxxx xxx xxxxx</v>
      </c>
      <c r="X228" t="str">
        <f t="shared" si="40"/>
        <v>xxxx xxx xxx xxx</v>
      </c>
      <c r="Y228" t="str">
        <f t="shared" si="41"/>
        <v>SI xxx</v>
      </c>
      <c r="Z228" s="5">
        <f t="shared" si="42"/>
        <v>-31.86036</v>
      </c>
    </row>
    <row r="229" spans="1:26" x14ac:dyDescent="0.25">
      <c r="A229" s="6" t="s">
        <v>16</v>
      </c>
      <c r="B229" s="6" t="s">
        <v>16</v>
      </c>
      <c r="C229" s="6" t="s">
        <v>54</v>
      </c>
      <c r="D229" s="6" t="s">
        <v>58</v>
      </c>
      <c r="E229" s="6">
        <v>11111</v>
      </c>
      <c r="F229" s="6" t="s">
        <v>56</v>
      </c>
      <c r="G229" s="6">
        <v>123456</v>
      </c>
      <c r="H229" s="6" t="s">
        <v>57</v>
      </c>
      <c r="I229" s="7">
        <v>-31.86036</v>
      </c>
      <c r="J229" s="6" t="s">
        <v>15</v>
      </c>
      <c r="K229" s="7">
        <v>-1587274.6707114999</v>
      </c>
      <c r="L229" s="6" t="s">
        <v>15</v>
      </c>
      <c r="M229" s="6"/>
      <c r="N229" s="6"/>
      <c r="P229" s="3">
        <f t="shared" si="33"/>
        <v>45317</v>
      </c>
      <c r="Q229" t="str">
        <f t="shared" si="34"/>
        <v/>
      </c>
      <c r="R229" t="str">
        <f t="shared" si="35"/>
        <v>Yes</v>
      </c>
      <c r="S229">
        <f t="shared" si="36"/>
        <v>12345</v>
      </c>
      <c r="T229" t="str">
        <f t="shared" si="37"/>
        <v>Turnover 1</v>
      </c>
      <c r="U229" s="3">
        <f t="shared" si="38"/>
        <v>45317</v>
      </c>
      <c r="V229" t="str">
        <f>IF($R229="No","",IF(D229="","JD",INDEX(Lookup!$B:$B,MATCH(LEFT(D229,2),Lookup!$A:$A,0))))</f>
        <v>SI</v>
      </c>
      <c r="W229" t="str">
        <f t="shared" si="39"/>
        <v>xxxx xxx xxxxx</v>
      </c>
      <c r="X229" t="str">
        <f t="shared" si="40"/>
        <v>xxxx xxx xxx xxx</v>
      </c>
      <c r="Y229" t="str">
        <f t="shared" si="41"/>
        <v>SI xxx</v>
      </c>
      <c r="Z229" s="5">
        <f t="shared" si="42"/>
        <v>-562.56292799999994</v>
      </c>
    </row>
    <row r="230" spans="1:26" x14ac:dyDescent="0.25">
      <c r="A230" s="6" t="s">
        <v>16</v>
      </c>
      <c r="B230" s="6" t="s">
        <v>16</v>
      </c>
      <c r="C230" s="6" t="s">
        <v>54</v>
      </c>
      <c r="D230" s="6" t="s">
        <v>58</v>
      </c>
      <c r="E230" s="6">
        <v>11111</v>
      </c>
      <c r="F230" s="6" t="s">
        <v>56</v>
      </c>
      <c r="G230" s="6">
        <v>123456</v>
      </c>
      <c r="H230" s="6" t="s">
        <v>57</v>
      </c>
      <c r="I230" s="7">
        <v>-562.56292799999994</v>
      </c>
      <c r="J230" s="6" t="s">
        <v>15</v>
      </c>
      <c r="K230" s="7">
        <v>-1587837.2336394999</v>
      </c>
      <c r="L230" s="6" t="s">
        <v>15</v>
      </c>
      <c r="M230" s="6"/>
      <c r="N230" s="6"/>
      <c r="P230" s="3">
        <f t="shared" si="33"/>
        <v>45317</v>
      </c>
      <c r="Q230" t="str">
        <f t="shared" si="34"/>
        <v/>
      </c>
      <c r="R230" t="str">
        <f t="shared" si="35"/>
        <v>Yes</v>
      </c>
      <c r="S230">
        <f t="shared" si="36"/>
        <v>12345</v>
      </c>
      <c r="T230" t="str">
        <f t="shared" si="37"/>
        <v>Turnover 1</v>
      </c>
      <c r="U230" s="3">
        <f t="shared" si="38"/>
        <v>45317</v>
      </c>
      <c r="V230" t="str">
        <f>IF($R230="No","",IF(D230="","JD",INDEX(Lookup!$B:$B,MATCH(LEFT(D230,2),Lookup!$A:$A,0))))</f>
        <v>SI</v>
      </c>
      <c r="W230" t="str">
        <f t="shared" si="39"/>
        <v>xxxx xxx xxxxx</v>
      </c>
      <c r="X230" t="str">
        <f t="shared" si="40"/>
        <v>xxxx xxx xxx xxx</v>
      </c>
      <c r="Y230" t="str">
        <f t="shared" si="41"/>
        <v>SI xxx</v>
      </c>
      <c r="Z230" s="5">
        <f t="shared" si="42"/>
        <v>-183.3677505</v>
      </c>
    </row>
    <row r="231" spans="1:26" x14ac:dyDescent="0.25">
      <c r="A231" s="6" t="s">
        <v>16</v>
      </c>
      <c r="B231" s="6" t="s">
        <v>16</v>
      </c>
      <c r="C231" s="6" t="s">
        <v>54</v>
      </c>
      <c r="D231" s="6" t="s">
        <v>58</v>
      </c>
      <c r="E231" s="6">
        <v>11111</v>
      </c>
      <c r="F231" s="6" t="s">
        <v>56</v>
      </c>
      <c r="G231" s="6">
        <v>123456</v>
      </c>
      <c r="H231" s="6" t="s">
        <v>57</v>
      </c>
      <c r="I231" s="7">
        <v>-183.3677505</v>
      </c>
      <c r="J231" s="6" t="s">
        <v>15</v>
      </c>
      <c r="K231" s="7">
        <v>-1588020.60139</v>
      </c>
      <c r="L231" s="6" t="s">
        <v>15</v>
      </c>
      <c r="M231" s="6"/>
      <c r="N231" s="6"/>
      <c r="P231" s="3">
        <f t="shared" si="33"/>
        <v>45317</v>
      </c>
      <c r="Q231" t="str">
        <f t="shared" si="34"/>
        <v/>
      </c>
      <c r="R231" t="str">
        <f t="shared" si="35"/>
        <v>Yes</v>
      </c>
      <c r="S231">
        <f t="shared" si="36"/>
        <v>12345</v>
      </c>
      <c r="T231" t="str">
        <f t="shared" si="37"/>
        <v>Turnover 1</v>
      </c>
      <c r="U231" s="3">
        <f t="shared" si="38"/>
        <v>45317</v>
      </c>
      <c r="V231" t="str">
        <f>IF($R231="No","",IF(D231="","JD",INDEX(Lookup!$B:$B,MATCH(LEFT(D231,2),Lookup!$A:$A,0))))</f>
        <v>SI</v>
      </c>
      <c r="W231" t="str">
        <f t="shared" si="39"/>
        <v>xxxx xxx xxxxx</v>
      </c>
      <c r="X231" t="str">
        <f t="shared" si="40"/>
        <v>xxxx xxx xxx xxx</v>
      </c>
      <c r="Y231" t="str">
        <f t="shared" si="41"/>
        <v>SI xxx</v>
      </c>
      <c r="Z231" s="5">
        <f t="shared" si="42"/>
        <v>-813.69083699999999</v>
      </c>
    </row>
    <row r="232" spans="1:26" x14ac:dyDescent="0.25">
      <c r="A232" s="6" t="s">
        <v>16</v>
      </c>
      <c r="B232" s="6" t="s">
        <v>16</v>
      </c>
      <c r="C232" s="6" t="s">
        <v>54</v>
      </c>
      <c r="D232" s="6" t="s">
        <v>58</v>
      </c>
      <c r="E232" s="6">
        <v>11111</v>
      </c>
      <c r="F232" s="6" t="s">
        <v>56</v>
      </c>
      <c r="G232" s="6">
        <v>123456</v>
      </c>
      <c r="H232" s="6" t="s">
        <v>57</v>
      </c>
      <c r="I232" s="7">
        <v>-813.69083699999999</v>
      </c>
      <c r="J232" s="6" t="s">
        <v>15</v>
      </c>
      <c r="K232" s="7">
        <v>-1588834.2922269998</v>
      </c>
      <c r="L232" s="6" t="s">
        <v>15</v>
      </c>
      <c r="M232" s="6"/>
      <c r="N232" s="6"/>
      <c r="P232" s="3">
        <f t="shared" si="33"/>
        <v>45317</v>
      </c>
      <c r="Q232" t="str">
        <f t="shared" si="34"/>
        <v/>
      </c>
      <c r="R232" t="str">
        <f t="shared" si="35"/>
        <v>Yes</v>
      </c>
      <c r="S232">
        <f t="shared" si="36"/>
        <v>12345</v>
      </c>
      <c r="T232" t="str">
        <f t="shared" si="37"/>
        <v>Turnover 1</v>
      </c>
      <c r="U232" s="3">
        <f t="shared" si="38"/>
        <v>45317</v>
      </c>
      <c r="V232" t="str">
        <f>IF($R232="No","",IF(D232="","JD",INDEX(Lookup!$B:$B,MATCH(LEFT(D232,2),Lookup!$A:$A,0))))</f>
        <v>SI</v>
      </c>
      <c r="W232" t="str">
        <f t="shared" si="39"/>
        <v>xxxx xxx xxxxx</v>
      </c>
      <c r="X232" t="str">
        <f t="shared" si="40"/>
        <v>xxxx xxx xxx xxx</v>
      </c>
      <c r="Y232" t="str">
        <f t="shared" si="41"/>
        <v>SI xxx</v>
      </c>
      <c r="Z232" s="5">
        <f t="shared" si="42"/>
        <v>-77.830308000000002</v>
      </c>
    </row>
    <row r="233" spans="1:26" x14ac:dyDescent="0.25">
      <c r="A233" s="6" t="s">
        <v>16</v>
      </c>
      <c r="B233" s="6" t="s">
        <v>16</v>
      </c>
      <c r="C233" s="6" t="s">
        <v>54</v>
      </c>
      <c r="D233" s="6" t="s">
        <v>58</v>
      </c>
      <c r="E233" s="6">
        <v>11111</v>
      </c>
      <c r="F233" s="6" t="s">
        <v>56</v>
      </c>
      <c r="G233" s="6">
        <v>123456</v>
      </c>
      <c r="H233" s="6" t="s">
        <v>57</v>
      </c>
      <c r="I233" s="7">
        <v>-77.830308000000002</v>
      </c>
      <c r="J233" s="6" t="s">
        <v>15</v>
      </c>
      <c r="K233" s="7">
        <v>-1588912.1225349999</v>
      </c>
      <c r="L233" s="6" t="s">
        <v>15</v>
      </c>
      <c r="M233" s="6"/>
      <c r="N233" s="6"/>
      <c r="P233" s="3">
        <f t="shared" si="33"/>
        <v>45317</v>
      </c>
      <c r="Q233" t="str">
        <f t="shared" si="34"/>
        <v/>
      </c>
      <c r="R233" t="str">
        <f t="shared" si="35"/>
        <v>Yes</v>
      </c>
      <c r="S233">
        <f t="shared" si="36"/>
        <v>12345</v>
      </c>
      <c r="T233" t="str">
        <f t="shared" si="37"/>
        <v>Turnover 1</v>
      </c>
      <c r="U233" s="3">
        <f t="shared" si="38"/>
        <v>45317</v>
      </c>
      <c r="V233" t="str">
        <f>IF($R233="No","",IF(D233="","JD",INDEX(Lookup!$B:$B,MATCH(LEFT(D233,2),Lookup!$A:$A,0))))</f>
        <v>SI</v>
      </c>
      <c r="W233" t="str">
        <f t="shared" si="39"/>
        <v>xxxx xxx xxxxx</v>
      </c>
      <c r="X233" t="str">
        <f t="shared" si="40"/>
        <v>xxxx xxx xxx xxx</v>
      </c>
      <c r="Y233" t="str">
        <f t="shared" si="41"/>
        <v>SI xxx</v>
      </c>
      <c r="Z233" s="5">
        <f t="shared" si="42"/>
        <v>-90.460664999999992</v>
      </c>
    </row>
    <row r="234" spans="1:26" x14ac:dyDescent="0.25">
      <c r="A234" s="6" t="s">
        <v>16</v>
      </c>
      <c r="B234" s="6" t="s">
        <v>16</v>
      </c>
      <c r="C234" s="6" t="s">
        <v>54</v>
      </c>
      <c r="D234" s="6" t="s">
        <v>58</v>
      </c>
      <c r="E234" s="6">
        <v>11111</v>
      </c>
      <c r="F234" s="6" t="s">
        <v>56</v>
      </c>
      <c r="G234" s="6">
        <v>123456</v>
      </c>
      <c r="H234" s="6" t="s">
        <v>57</v>
      </c>
      <c r="I234" s="7">
        <v>-90.460664999999992</v>
      </c>
      <c r="J234" s="6" t="s">
        <v>15</v>
      </c>
      <c r="K234" s="7">
        <v>-1589002.5832</v>
      </c>
      <c r="L234" s="6" t="s">
        <v>15</v>
      </c>
      <c r="M234" s="6"/>
      <c r="N234" s="6"/>
      <c r="P234" s="3">
        <f t="shared" si="33"/>
        <v>45317</v>
      </c>
      <c r="Q234" t="str">
        <f t="shared" si="34"/>
        <v/>
      </c>
      <c r="R234" t="str">
        <f t="shared" si="35"/>
        <v>Yes</v>
      </c>
      <c r="S234">
        <f t="shared" si="36"/>
        <v>12345</v>
      </c>
      <c r="T234" t="str">
        <f t="shared" si="37"/>
        <v>Turnover 1</v>
      </c>
      <c r="U234" s="3">
        <f t="shared" si="38"/>
        <v>45317</v>
      </c>
      <c r="V234" t="str">
        <f>IF($R234="No","",IF(D234="","JD",INDEX(Lookup!$B:$B,MATCH(LEFT(D234,2),Lookup!$A:$A,0))))</f>
        <v>SI</v>
      </c>
      <c r="W234" t="str">
        <f t="shared" si="39"/>
        <v>xxxx xxx xxxxx</v>
      </c>
      <c r="X234" t="str">
        <f t="shared" si="40"/>
        <v>xxxx xxx xxx xxx</v>
      </c>
      <c r="Y234" t="str">
        <f t="shared" si="41"/>
        <v>SI xxx</v>
      </c>
      <c r="Z234" s="5">
        <f t="shared" si="42"/>
        <v>-95.511543500000002</v>
      </c>
    </row>
    <row r="235" spans="1:26" x14ac:dyDescent="0.25">
      <c r="A235" s="6" t="s">
        <v>16</v>
      </c>
      <c r="B235" s="6" t="s">
        <v>16</v>
      </c>
      <c r="C235" s="6" t="s">
        <v>54</v>
      </c>
      <c r="D235" s="6" t="s">
        <v>58</v>
      </c>
      <c r="E235" s="6">
        <v>11111</v>
      </c>
      <c r="F235" s="6" t="s">
        <v>56</v>
      </c>
      <c r="G235" s="6">
        <v>123456</v>
      </c>
      <c r="H235" s="6" t="s">
        <v>57</v>
      </c>
      <c r="I235" s="7">
        <v>-95.511543500000002</v>
      </c>
      <c r="J235" s="6" t="s">
        <v>15</v>
      </c>
      <c r="K235" s="7">
        <v>-1589098.0947434998</v>
      </c>
      <c r="L235" s="6" t="s">
        <v>15</v>
      </c>
      <c r="M235" s="6"/>
      <c r="N235" s="6"/>
      <c r="P235" s="3">
        <f t="shared" si="33"/>
        <v>45317</v>
      </c>
      <c r="Q235" t="str">
        <f t="shared" si="34"/>
        <v/>
      </c>
      <c r="R235" t="str">
        <f t="shared" si="35"/>
        <v>Yes</v>
      </c>
      <c r="S235">
        <f t="shared" si="36"/>
        <v>12345</v>
      </c>
      <c r="T235" t="str">
        <f t="shared" si="37"/>
        <v>Turnover 1</v>
      </c>
      <c r="U235" s="3">
        <f t="shared" si="38"/>
        <v>45317</v>
      </c>
      <c r="V235" t="str">
        <f>IF($R235="No","",IF(D235="","JD",INDEX(Lookup!$B:$B,MATCH(LEFT(D235,2),Lookup!$A:$A,0))))</f>
        <v>SI</v>
      </c>
      <c r="W235" t="str">
        <f t="shared" si="39"/>
        <v>xxxx xxx xxxxx</v>
      </c>
      <c r="X235" t="str">
        <f t="shared" si="40"/>
        <v>xxxx xxx xxx xxx</v>
      </c>
      <c r="Y235" t="str">
        <f t="shared" si="41"/>
        <v>SI xxx</v>
      </c>
      <c r="Z235" s="5">
        <f t="shared" si="42"/>
        <v>-170.61728499999998</v>
      </c>
    </row>
    <row r="236" spans="1:26" x14ac:dyDescent="0.25">
      <c r="A236" s="6" t="s">
        <v>16</v>
      </c>
      <c r="B236" s="6" t="s">
        <v>16</v>
      </c>
      <c r="C236" s="6" t="s">
        <v>54</v>
      </c>
      <c r="D236" s="6" t="s">
        <v>58</v>
      </c>
      <c r="E236" s="6">
        <v>11111</v>
      </c>
      <c r="F236" s="6" t="s">
        <v>56</v>
      </c>
      <c r="G236" s="6">
        <v>123456</v>
      </c>
      <c r="H236" s="6" t="s">
        <v>57</v>
      </c>
      <c r="I236" s="7">
        <v>-170.61728499999998</v>
      </c>
      <c r="J236" s="6" t="s">
        <v>15</v>
      </c>
      <c r="K236" s="7">
        <v>-1589268.7120285002</v>
      </c>
      <c r="L236" s="6" t="s">
        <v>15</v>
      </c>
      <c r="M236" s="6"/>
      <c r="N236" s="6"/>
      <c r="P236" s="3">
        <f t="shared" si="33"/>
        <v>45317</v>
      </c>
      <c r="Q236" t="str">
        <f t="shared" si="34"/>
        <v/>
      </c>
      <c r="R236" t="str">
        <f t="shared" si="35"/>
        <v>Yes</v>
      </c>
      <c r="S236">
        <f t="shared" si="36"/>
        <v>12345</v>
      </c>
      <c r="T236" t="str">
        <f t="shared" si="37"/>
        <v>Turnover 1</v>
      </c>
      <c r="U236" s="3">
        <f t="shared" si="38"/>
        <v>45317</v>
      </c>
      <c r="V236" t="str">
        <f>IF($R236="No","",IF(D236="","JD",INDEX(Lookup!$B:$B,MATCH(LEFT(D236,2),Lookup!$A:$A,0))))</f>
        <v>SI</v>
      </c>
      <c r="W236" t="str">
        <f t="shared" si="39"/>
        <v>xxxx xxx xxxxx</v>
      </c>
      <c r="X236" t="str">
        <f t="shared" si="40"/>
        <v>xxxx xxx xxx xxx</v>
      </c>
      <c r="Y236" t="str">
        <f t="shared" si="41"/>
        <v>SI xxx</v>
      </c>
      <c r="Z236" s="5">
        <f t="shared" si="42"/>
        <v>-154.78192749999999</v>
      </c>
    </row>
    <row r="237" spans="1:26" x14ac:dyDescent="0.25">
      <c r="A237" s="6" t="s">
        <v>16</v>
      </c>
      <c r="B237" s="6" t="s">
        <v>16</v>
      </c>
      <c r="C237" s="6" t="s">
        <v>54</v>
      </c>
      <c r="D237" s="6" t="s">
        <v>58</v>
      </c>
      <c r="E237" s="6">
        <v>11111</v>
      </c>
      <c r="F237" s="6" t="s">
        <v>56</v>
      </c>
      <c r="G237" s="6">
        <v>123456</v>
      </c>
      <c r="H237" s="6" t="s">
        <v>57</v>
      </c>
      <c r="I237" s="7">
        <v>-154.78192749999999</v>
      </c>
      <c r="J237" s="6" t="s">
        <v>15</v>
      </c>
      <c r="K237" s="7">
        <v>-1589423.4939559998</v>
      </c>
      <c r="L237" s="6" t="s">
        <v>15</v>
      </c>
      <c r="M237" s="6"/>
      <c r="N237" s="6"/>
      <c r="P237" s="3">
        <f t="shared" si="33"/>
        <v>45317</v>
      </c>
      <c r="Q237" t="str">
        <f t="shared" si="34"/>
        <v/>
      </c>
      <c r="R237" t="str">
        <f t="shared" si="35"/>
        <v>Yes</v>
      </c>
      <c r="S237">
        <f t="shared" si="36"/>
        <v>12345</v>
      </c>
      <c r="T237" t="str">
        <f t="shared" si="37"/>
        <v>Turnover 1</v>
      </c>
      <c r="U237" s="3">
        <f t="shared" si="38"/>
        <v>45317</v>
      </c>
      <c r="V237" t="str">
        <f>IF($R237="No","",IF(D237="","JD",INDEX(Lookup!$B:$B,MATCH(LEFT(D237,2),Lookup!$A:$A,0))))</f>
        <v>SI</v>
      </c>
      <c r="W237" t="str">
        <f t="shared" si="39"/>
        <v>xxxx xxx xxxxx</v>
      </c>
      <c r="X237" t="str">
        <f t="shared" si="40"/>
        <v>xxxx xxx xxx xxx</v>
      </c>
      <c r="Y237" t="str">
        <f t="shared" si="41"/>
        <v>SI xxx</v>
      </c>
      <c r="Z237" s="5">
        <f t="shared" si="42"/>
        <v>-110.73371549999999</v>
      </c>
    </row>
    <row r="238" spans="1:26" x14ac:dyDescent="0.25">
      <c r="A238" s="6" t="s">
        <v>16</v>
      </c>
      <c r="B238" s="6" t="s">
        <v>16</v>
      </c>
      <c r="C238" s="6" t="s">
        <v>54</v>
      </c>
      <c r="D238" s="6" t="s">
        <v>58</v>
      </c>
      <c r="E238" s="6">
        <v>11111</v>
      </c>
      <c r="F238" s="6" t="s">
        <v>56</v>
      </c>
      <c r="G238" s="6">
        <v>123456</v>
      </c>
      <c r="H238" s="6" t="s">
        <v>57</v>
      </c>
      <c r="I238" s="7">
        <v>-110.73371549999999</v>
      </c>
      <c r="J238" s="6" t="s">
        <v>15</v>
      </c>
      <c r="K238" s="7">
        <v>-1589534.2276714998</v>
      </c>
      <c r="L238" s="6" t="s">
        <v>15</v>
      </c>
      <c r="M238" s="6"/>
      <c r="N238" s="6"/>
      <c r="P238" s="3">
        <f t="shared" si="33"/>
        <v>45317</v>
      </c>
      <c r="Q238" t="str">
        <f t="shared" si="34"/>
        <v/>
      </c>
      <c r="R238" t="str">
        <f t="shared" si="35"/>
        <v>Yes</v>
      </c>
      <c r="S238">
        <f t="shared" si="36"/>
        <v>12345</v>
      </c>
      <c r="T238" t="str">
        <f t="shared" si="37"/>
        <v>Turnover 1</v>
      </c>
      <c r="U238" s="3">
        <f t="shared" si="38"/>
        <v>45317</v>
      </c>
      <c r="V238" t="str">
        <f>IF($R238="No","",IF(D238="","JD",INDEX(Lookup!$B:$B,MATCH(LEFT(D238,2),Lookup!$A:$A,0))))</f>
        <v>SI</v>
      </c>
      <c r="W238" t="str">
        <f t="shared" si="39"/>
        <v>xxxx xxx xxxxx</v>
      </c>
      <c r="X238" t="str">
        <f t="shared" si="40"/>
        <v>xxxx xxx xxx xxx</v>
      </c>
      <c r="Y238" t="str">
        <f t="shared" si="41"/>
        <v>SI xxx</v>
      </c>
      <c r="Z238" s="5">
        <f t="shared" si="42"/>
        <v>-98.893546000000001</v>
      </c>
    </row>
    <row r="239" spans="1:26" x14ac:dyDescent="0.25">
      <c r="A239" s="6" t="s">
        <v>16</v>
      </c>
      <c r="B239" s="6" t="s">
        <v>16</v>
      </c>
      <c r="C239" s="6" t="s">
        <v>54</v>
      </c>
      <c r="D239" s="6" t="s">
        <v>58</v>
      </c>
      <c r="E239" s="6">
        <v>11111</v>
      </c>
      <c r="F239" s="6" t="s">
        <v>56</v>
      </c>
      <c r="G239" s="6">
        <v>123456</v>
      </c>
      <c r="H239" s="6" t="s">
        <v>57</v>
      </c>
      <c r="I239" s="7">
        <v>-98.893546000000001</v>
      </c>
      <c r="J239" s="6" t="s">
        <v>15</v>
      </c>
      <c r="K239" s="7">
        <v>-1589633.1212175002</v>
      </c>
      <c r="L239" s="6" t="s">
        <v>15</v>
      </c>
      <c r="M239" s="6"/>
      <c r="N239" s="6"/>
      <c r="P239" s="3">
        <f t="shared" si="33"/>
        <v>45317</v>
      </c>
      <c r="Q239" t="str">
        <f t="shared" si="34"/>
        <v/>
      </c>
      <c r="R239" t="str">
        <f t="shared" si="35"/>
        <v>Yes</v>
      </c>
      <c r="S239">
        <f t="shared" si="36"/>
        <v>12345</v>
      </c>
      <c r="T239" t="str">
        <f t="shared" si="37"/>
        <v>Turnover 1</v>
      </c>
      <c r="U239" s="3">
        <f t="shared" si="38"/>
        <v>45317</v>
      </c>
      <c r="V239" t="str">
        <f>IF($R239="No","",IF(D239="","JD",INDEX(Lookup!$B:$B,MATCH(LEFT(D239,2),Lookup!$A:$A,0))))</f>
        <v>SI</v>
      </c>
      <c r="W239" t="str">
        <f t="shared" si="39"/>
        <v>xxxx xxx xxxxx</v>
      </c>
      <c r="X239" t="str">
        <f t="shared" si="40"/>
        <v>xxxx xxx xxx xxx</v>
      </c>
      <c r="Y239" t="str">
        <f t="shared" si="41"/>
        <v>SI xxx</v>
      </c>
      <c r="Z239" s="5">
        <f t="shared" si="42"/>
        <v>-90.429057499999999</v>
      </c>
    </row>
    <row r="240" spans="1:26" x14ac:dyDescent="0.25">
      <c r="A240" s="6" t="s">
        <v>16</v>
      </c>
      <c r="B240" s="6" t="s">
        <v>16</v>
      </c>
      <c r="C240" s="6" t="s">
        <v>54</v>
      </c>
      <c r="D240" s="6" t="s">
        <v>58</v>
      </c>
      <c r="E240" s="6">
        <v>11111</v>
      </c>
      <c r="F240" s="6" t="s">
        <v>56</v>
      </c>
      <c r="G240" s="6">
        <v>123456</v>
      </c>
      <c r="H240" s="6" t="s">
        <v>57</v>
      </c>
      <c r="I240" s="7">
        <v>-90.429057499999999</v>
      </c>
      <c r="J240" s="6" t="s">
        <v>15</v>
      </c>
      <c r="K240" s="7">
        <v>-1589723.550275</v>
      </c>
      <c r="L240" s="6" t="s">
        <v>15</v>
      </c>
      <c r="M240" s="6"/>
      <c r="N240" s="6"/>
      <c r="P240" s="3">
        <f t="shared" si="33"/>
        <v>45317</v>
      </c>
      <c r="Q240" t="str">
        <f t="shared" si="34"/>
        <v/>
      </c>
      <c r="R240" t="str">
        <f t="shared" si="35"/>
        <v>Yes</v>
      </c>
      <c r="S240">
        <f t="shared" si="36"/>
        <v>12345</v>
      </c>
      <c r="T240" t="str">
        <f t="shared" si="37"/>
        <v>Turnover 1</v>
      </c>
      <c r="U240" s="3">
        <f t="shared" si="38"/>
        <v>45317</v>
      </c>
      <c r="V240" t="str">
        <f>IF($R240="No","",IF(D240="","JD",INDEX(Lookup!$B:$B,MATCH(LEFT(D240,2),Lookup!$A:$A,0))))</f>
        <v>SI</v>
      </c>
      <c r="W240" t="str">
        <f t="shared" si="39"/>
        <v>xxxx xxx xxxxx</v>
      </c>
      <c r="X240" t="str">
        <f t="shared" si="40"/>
        <v>xxxx xxx xxx xxx</v>
      </c>
      <c r="Y240" t="str">
        <f t="shared" si="41"/>
        <v>SI xxx</v>
      </c>
      <c r="Z240" s="5">
        <f t="shared" si="42"/>
        <v>-127.251795</v>
      </c>
    </row>
    <row r="241" spans="1:26" x14ac:dyDescent="0.25">
      <c r="A241" s="6" t="s">
        <v>16</v>
      </c>
      <c r="B241" s="6" t="s">
        <v>16</v>
      </c>
      <c r="C241" s="6" t="s">
        <v>54</v>
      </c>
      <c r="D241" s="6" t="s">
        <v>58</v>
      </c>
      <c r="E241" s="6">
        <v>11111</v>
      </c>
      <c r="F241" s="6" t="s">
        <v>56</v>
      </c>
      <c r="G241" s="6">
        <v>123456</v>
      </c>
      <c r="H241" s="6" t="s">
        <v>57</v>
      </c>
      <c r="I241" s="7">
        <v>-127.251795</v>
      </c>
      <c r="J241" s="6" t="s">
        <v>15</v>
      </c>
      <c r="K241" s="7">
        <v>-1589850.8020699997</v>
      </c>
      <c r="L241" s="6" t="s">
        <v>15</v>
      </c>
      <c r="M241" s="6"/>
      <c r="N241" s="6"/>
      <c r="P241" s="3">
        <f t="shared" si="33"/>
        <v>45317</v>
      </c>
      <c r="Q241" t="str">
        <f t="shared" si="34"/>
        <v/>
      </c>
      <c r="R241" t="str">
        <f t="shared" si="35"/>
        <v>Yes</v>
      </c>
      <c r="S241">
        <f t="shared" si="36"/>
        <v>12345</v>
      </c>
      <c r="T241" t="str">
        <f t="shared" si="37"/>
        <v>Turnover 1</v>
      </c>
      <c r="U241" s="3">
        <f t="shared" si="38"/>
        <v>45317</v>
      </c>
      <c r="V241" t="str">
        <f>IF($R241="No","",IF(D241="","JD",INDEX(Lookup!$B:$B,MATCH(LEFT(D241,2),Lookup!$A:$A,0))))</f>
        <v>SI</v>
      </c>
      <c r="W241" t="str">
        <f t="shared" si="39"/>
        <v>xxxx xxx xxxxx</v>
      </c>
      <c r="X241" t="str">
        <f t="shared" si="40"/>
        <v>xxxx xxx xxx xxx</v>
      </c>
      <c r="Y241" t="str">
        <f t="shared" si="41"/>
        <v>SI xxx</v>
      </c>
      <c r="Z241" s="5">
        <f t="shared" si="42"/>
        <v>-220.65827899999999</v>
      </c>
    </row>
    <row r="242" spans="1:26" x14ac:dyDescent="0.25">
      <c r="A242" s="6" t="s">
        <v>16</v>
      </c>
      <c r="B242" s="6" t="s">
        <v>16</v>
      </c>
      <c r="C242" s="6" t="s">
        <v>54</v>
      </c>
      <c r="D242" s="6" t="s">
        <v>58</v>
      </c>
      <c r="E242" s="6">
        <v>11111</v>
      </c>
      <c r="F242" s="6" t="s">
        <v>56</v>
      </c>
      <c r="G242" s="6">
        <v>123456</v>
      </c>
      <c r="H242" s="6" t="s">
        <v>57</v>
      </c>
      <c r="I242" s="7">
        <v>-220.65827899999999</v>
      </c>
      <c r="J242" s="6" t="s">
        <v>15</v>
      </c>
      <c r="K242" s="7">
        <v>-1590071.4603489998</v>
      </c>
      <c r="L242" s="6" t="s">
        <v>15</v>
      </c>
      <c r="M242" s="6"/>
      <c r="N242" s="6"/>
      <c r="P242" s="3">
        <f t="shared" si="33"/>
        <v>45317</v>
      </c>
      <c r="Q242" t="str">
        <f t="shared" si="34"/>
        <v/>
      </c>
      <c r="R242" t="str">
        <f t="shared" si="35"/>
        <v>Yes</v>
      </c>
      <c r="S242">
        <f t="shared" si="36"/>
        <v>12345</v>
      </c>
      <c r="T242" t="str">
        <f t="shared" si="37"/>
        <v>Turnover 1</v>
      </c>
      <c r="U242" s="3">
        <f t="shared" si="38"/>
        <v>45317</v>
      </c>
      <c r="V242" t="str">
        <f>IF($R242="No","",IF(D242="","JD",INDEX(Lookup!$B:$B,MATCH(LEFT(D242,2),Lookup!$A:$A,0))))</f>
        <v>SI</v>
      </c>
      <c r="W242" t="str">
        <f t="shared" si="39"/>
        <v>xxxx xxx xxxxx</v>
      </c>
      <c r="X242" t="str">
        <f t="shared" si="40"/>
        <v>xxxx xxx xxx xxx</v>
      </c>
      <c r="Y242" t="str">
        <f t="shared" si="41"/>
        <v>SI xxx</v>
      </c>
      <c r="Z242" s="5">
        <f t="shared" si="42"/>
        <v>-258.068916</v>
      </c>
    </row>
    <row r="243" spans="1:26" x14ac:dyDescent="0.25">
      <c r="A243" s="6" t="s">
        <v>16</v>
      </c>
      <c r="B243" s="6" t="s">
        <v>16</v>
      </c>
      <c r="C243" s="6" t="s">
        <v>54</v>
      </c>
      <c r="D243" s="6" t="s">
        <v>58</v>
      </c>
      <c r="E243" s="6">
        <v>11111</v>
      </c>
      <c r="F243" s="6" t="s">
        <v>56</v>
      </c>
      <c r="G243" s="6">
        <v>123456</v>
      </c>
      <c r="H243" s="6" t="s">
        <v>57</v>
      </c>
      <c r="I243" s="7">
        <v>-258.068916</v>
      </c>
      <c r="J243" s="6" t="s">
        <v>15</v>
      </c>
      <c r="K243" s="7">
        <v>-1590329.529265</v>
      </c>
      <c r="L243" s="6" t="s">
        <v>15</v>
      </c>
      <c r="M243" s="6"/>
      <c r="N243" s="6"/>
      <c r="P243" s="3">
        <f t="shared" si="33"/>
        <v>45317</v>
      </c>
      <c r="Q243" t="str">
        <f t="shared" si="34"/>
        <v/>
      </c>
      <c r="R243" t="str">
        <f t="shared" si="35"/>
        <v>Yes</v>
      </c>
      <c r="S243">
        <f t="shared" si="36"/>
        <v>12345</v>
      </c>
      <c r="T243" t="str">
        <f t="shared" si="37"/>
        <v>Turnover 1</v>
      </c>
      <c r="U243" s="3">
        <f t="shared" si="38"/>
        <v>45317</v>
      </c>
      <c r="V243" t="str">
        <f>IF($R243="No","",IF(D243="","JD",INDEX(Lookup!$B:$B,MATCH(LEFT(D243,2),Lookup!$A:$A,0))))</f>
        <v>SI</v>
      </c>
      <c r="W243" t="str">
        <f t="shared" si="39"/>
        <v>xxxx xxx xxxxx</v>
      </c>
      <c r="X243" t="str">
        <f t="shared" si="40"/>
        <v>xxxx xxx xxx xxx</v>
      </c>
      <c r="Y243" t="str">
        <f t="shared" si="41"/>
        <v>SI xxx</v>
      </c>
      <c r="Z243" s="5">
        <f t="shared" si="42"/>
        <v>-160.212096</v>
      </c>
    </row>
    <row r="244" spans="1:26" x14ac:dyDescent="0.25">
      <c r="A244" s="6" t="s">
        <v>16</v>
      </c>
      <c r="B244" s="6" t="s">
        <v>16</v>
      </c>
      <c r="C244" s="6" t="s">
        <v>54</v>
      </c>
      <c r="D244" s="6" t="s">
        <v>58</v>
      </c>
      <c r="E244" s="6">
        <v>11111</v>
      </c>
      <c r="F244" s="6" t="s">
        <v>56</v>
      </c>
      <c r="G244" s="6">
        <v>123456</v>
      </c>
      <c r="H244" s="6" t="s">
        <v>57</v>
      </c>
      <c r="I244" s="7">
        <v>-160.212096</v>
      </c>
      <c r="J244" s="6" t="s">
        <v>15</v>
      </c>
      <c r="K244" s="7">
        <v>-1590489.7413610001</v>
      </c>
      <c r="L244" s="6" t="s">
        <v>15</v>
      </c>
      <c r="M244" s="6"/>
      <c r="N244" s="6"/>
      <c r="P244" s="3">
        <f t="shared" si="33"/>
        <v>45317</v>
      </c>
      <c r="Q244" t="str">
        <f t="shared" si="34"/>
        <v/>
      </c>
      <c r="R244" t="str">
        <f t="shared" si="35"/>
        <v>Yes</v>
      </c>
      <c r="S244">
        <f t="shared" si="36"/>
        <v>12345</v>
      </c>
      <c r="T244" t="str">
        <f t="shared" si="37"/>
        <v>Turnover 1</v>
      </c>
      <c r="U244" s="3">
        <f t="shared" si="38"/>
        <v>45317</v>
      </c>
      <c r="V244" t="str">
        <f>IF($R244="No","",IF(D244="","JD",INDEX(Lookup!$B:$B,MATCH(LEFT(D244,2),Lookup!$A:$A,0))))</f>
        <v>SI</v>
      </c>
      <c r="W244" t="str">
        <f t="shared" si="39"/>
        <v>xxxx xxx xxxxx</v>
      </c>
      <c r="X244" t="str">
        <f t="shared" si="40"/>
        <v>xxxx xxx xxx xxx</v>
      </c>
      <c r="Y244" t="str">
        <f t="shared" si="41"/>
        <v>SI xxx</v>
      </c>
      <c r="Z244" s="5">
        <f t="shared" si="42"/>
        <v>-638.54103650000002</v>
      </c>
    </row>
    <row r="245" spans="1:26" x14ac:dyDescent="0.25">
      <c r="A245" s="6" t="s">
        <v>16</v>
      </c>
      <c r="B245" s="6" t="s">
        <v>16</v>
      </c>
      <c r="C245" s="6" t="s">
        <v>54</v>
      </c>
      <c r="D245" s="6" t="s">
        <v>58</v>
      </c>
      <c r="E245" s="6">
        <v>11111</v>
      </c>
      <c r="F245" s="6" t="s">
        <v>56</v>
      </c>
      <c r="G245" s="6">
        <v>123456</v>
      </c>
      <c r="H245" s="6" t="s">
        <v>57</v>
      </c>
      <c r="I245" s="7">
        <v>-638.54103650000002</v>
      </c>
      <c r="J245" s="6" t="s">
        <v>15</v>
      </c>
      <c r="K245" s="7">
        <v>-1591128.2823975</v>
      </c>
      <c r="L245" s="6" t="s">
        <v>15</v>
      </c>
      <c r="M245" s="6"/>
      <c r="N245" s="6"/>
      <c r="P245" s="3">
        <f t="shared" si="33"/>
        <v>45317</v>
      </c>
      <c r="Q245" t="str">
        <f t="shared" si="34"/>
        <v/>
      </c>
      <c r="R245" t="str">
        <f t="shared" si="35"/>
        <v>Yes</v>
      </c>
      <c r="S245">
        <f t="shared" si="36"/>
        <v>12345</v>
      </c>
      <c r="T245" t="str">
        <f t="shared" si="37"/>
        <v>Turnover 1</v>
      </c>
      <c r="U245" s="3">
        <f t="shared" si="38"/>
        <v>45317</v>
      </c>
      <c r="V245" t="str">
        <f>IF($R245="No","",IF(D245="","JD",INDEX(Lookup!$B:$B,MATCH(LEFT(D245,2),Lookup!$A:$A,0))))</f>
        <v>SI</v>
      </c>
      <c r="W245" t="str">
        <f t="shared" si="39"/>
        <v>xxxx xxx xxxxx</v>
      </c>
      <c r="X245" t="str">
        <f t="shared" si="40"/>
        <v>xxxx xxx xxx xxx</v>
      </c>
      <c r="Y245" t="str">
        <f t="shared" si="41"/>
        <v>SI xxx</v>
      </c>
      <c r="Z245" s="5">
        <f t="shared" si="42"/>
        <v>-606.33299399999999</v>
      </c>
    </row>
    <row r="246" spans="1:26" x14ac:dyDescent="0.25">
      <c r="A246" s="6" t="s">
        <v>16</v>
      </c>
      <c r="B246" s="6" t="s">
        <v>16</v>
      </c>
      <c r="C246" s="6" t="s">
        <v>54</v>
      </c>
      <c r="D246" s="6" t="s">
        <v>58</v>
      </c>
      <c r="E246" s="6">
        <v>11111</v>
      </c>
      <c r="F246" s="6" t="s">
        <v>56</v>
      </c>
      <c r="G246" s="6">
        <v>123456</v>
      </c>
      <c r="H246" s="6" t="s">
        <v>57</v>
      </c>
      <c r="I246" s="7">
        <v>-606.33299399999999</v>
      </c>
      <c r="J246" s="6" t="s">
        <v>15</v>
      </c>
      <c r="K246" s="7">
        <v>-1591734.6153915001</v>
      </c>
      <c r="L246" s="6" t="s">
        <v>15</v>
      </c>
      <c r="M246" s="6"/>
      <c r="N246" s="6"/>
      <c r="P246" s="3">
        <f t="shared" si="33"/>
        <v>45317</v>
      </c>
      <c r="Q246" t="str">
        <f t="shared" si="34"/>
        <v/>
      </c>
      <c r="R246" t="str">
        <f t="shared" si="35"/>
        <v>Yes</v>
      </c>
      <c r="S246">
        <f t="shared" si="36"/>
        <v>12345</v>
      </c>
      <c r="T246" t="str">
        <f t="shared" si="37"/>
        <v>Turnover 1</v>
      </c>
      <c r="U246" s="3">
        <f t="shared" si="38"/>
        <v>45317</v>
      </c>
      <c r="V246" t="str">
        <f>IF($R246="No","",IF(D246="","JD",INDEX(Lookup!$B:$B,MATCH(LEFT(D246,2),Lookup!$A:$A,0))))</f>
        <v>SI</v>
      </c>
      <c r="W246" t="str">
        <f t="shared" si="39"/>
        <v>xxxx xxx xxxxx</v>
      </c>
      <c r="X246" t="str">
        <f t="shared" si="40"/>
        <v>xxxx xxx xxx xxx</v>
      </c>
      <c r="Y246" t="str">
        <f t="shared" si="41"/>
        <v>SI xxx</v>
      </c>
      <c r="Z246" s="5">
        <f t="shared" si="42"/>
        <v>-600.3086045</v>
      </c>
    </row>
    <row r="247" spans="1:26" x14ac:dyDescent="0.25">
      <c r="A247" s="6" t="s">
        <v>16</v>
      </c>
      <c r="B247" s="6" t="s">
        <v>16</v>
      </c>
      <c r="C247" s="6" t="s">
        <v>54</v>
      </c>
      <c r="D247" s="6" t="s">
        <v>58</v>
      </c>
      <c r="E247" s="6">
        <v>11111</v>
      </c>
      <c r="F247" s="6" t="s">
        <v>56</v>
      </c>
      <c r="G247" s="6">
        <v>123456</v>
      </c>
      <c r="H247" s="6" t="s">
        <v>57</v>
      </c>
      <c r="I247" s="7">
        <v>-600.3086045</v>
      </c>
      <c r="J247" s="6" t="s">
        <v>15</v>
      </c>
      <c r="K247" s="7">
        <v>-1592334.9239959999</v>
      </c>
      <c r="L247" s="6" t="s">
        <v>15</v>
      </c>
      <c r="M247" s="6"/>
      <c r="N247" s="6"/>
      <c r="P247" s="3">
        <f t="shared" si="33"/>
        <v>45317</v>
      </c>
      <c r="Q247" t="str">
        <f t="shared" si="34"/>
        <v/>
      </c>
      <c r="R247" t="str">
        <f t="shared" si="35"/>
        <v>Yes</v>
      </c>
      <c r="S247">
        <f t="shared" si="36"/>
        <v>12345</v>
      </c>
      <c r="T247" t="str">
        <f t="shared" si="37"/>
        <v>Turnover 1</v>
      </c>
      <c r="U247" s="3">
        <f t="shared" si="38"/>
        <v>45317</v>
      </c>
      <c r="V247" t="str">
        <f>IF($R247="No","",IF(D247="","JD",INDEX(Lookup!$B:$B,MATCH(LEFT(D247,2),Lookup!$A:$A,0))))</f>
        <v>SI</v>
      </c>
      <c r="W247" t="str">
        <f t="shared" si="39"/>
        <v>xxxx xxx xxxxx</v>
      </c>
      <c r="X247" t="str">
        <f t="shared" si="40"/>
        <v>xxxx xxx xxx xxx</v>
      </c>
      <c r="Y247" t="str">
        <f t="shared" si="41"/>
        <v>SI xxx</v>
      </c>
      <c r="Z247" s="5">
        <f t="shared" si="42"/>
        <v>-135.9565005</v>
      </c>
    </row>
    <row r="248" spans="1:26" x14ac:dyDescent="0.25">
      <c r="A248" s="6" t="s">
        <v>16</v>
      </c>
      <c r="B248" s="6" t="s">
        <v>16</v>
      </c>
      <c r="C248" s="6" t="s">
        <v>54</v>
      </c>
      <c r="D248" s="6" t="s">
        <v>58</v>
      </c>
      <c r="E248" s="6">
        <v>11111</v>
      </c>
      <c r="F248" s="6" t="s">
        <v>56</v>
      </c>
      <c r="G248" s="6">
        <v>123456</v>
      </c>
      <c r="H248" s="6" t="s">
        <v>57</v>
      </c>
      <c r="I248" s="7">
        <v>-135.9565005</v>
      </c>
      <c r="J248" s="6" t="s">
        <v>15</v>
      </c>
      <c r="K248" s="7">
        <v>-1592470.8804964998</v>
      </c>
      <c r="L248" s="6" t="s">
        <v>15</v>
      </c>
      <c r="M248" s="6"/>
      <c r="N248" s="6"/>
      <c r="P248" s="3">
        <f t="shared" si="33"/>
        <v>45317</v>
      </c>
      <c r="Q248" t="str">
        <f t="shared" si="34"/>
        <v/>
      </c>
      <c r="R248" t="str">
        <f t="shared" si="35"/>
        <v>Yes</v>
      </c>
      <c r="S248">
        <f t="shared" si="36"/>
        <v>12345</v>
      </c>
      <c r="T248" t="str">
        <f t="shared" si="37"/>
        <v>Turnover 1</v>
      </c>
      <c r="U248" s="3">
        <f t="shared" si="38"/>
        <v>45317</v>
      </c>
      <c r="V248" t="str">
        <f>IF($R248="No","",IF(D248="","JD",INDEX(Lookup!$B:$B,MATCH(LEFT(D248,2),Lookup!$A:$A,0))))</f>
        <v>SI</v>
      </c>
      <c r="W248" t="str">
        <f t="shared" si="39"/>
        <v>xxxx xxx xxxxx</v>
      </c>
      <c r="X248" t="str">
        <f t="shared" si="40"/>
        <v>xxxx xxx xxx xxx</v>
      </c>
      <c r="Y248" t="str">
        <f t="shared" si="41"/>
        <v>SI xxx</v>
      </c>
      <c r="Z248" s="5">
        <f t="shared" si="42"/>
        <v>-204.87981500000001</v>
      </c>
    </row>
    <row r="249" spans="1:26" x14ac:dyDescent="0.25">
      <c r="A249" s="6" t="s">
        <v>16</v>
      </c>
      <c r="B249" s="6" t="s">
        <v>16</v>
      </c>
      <c r="C249" s="6" t="s">
        <v>54</v>
      </c>
      <c r="D249" s="6" t="s">
        <v>58</v>
      </c>
      <c r="E249" s="6">
        <v>11111</v>
      </c>
      <c r="F249" s="6" t="s">
        <v>56</v>
      </c>
      <c r="G249" s="6">
        <v>123456</v>
      </c>
      <c r="H249" s="6" t="s">
        <v>57</v>
      </c>
      <c r="I249" s="7">
        <v>-204.87981500000001</v>
      </c>
      <c r="J249" s="6" t="s">
        <v>15</v>
      </c>
      <c r="K249" s="7">
        <v>-1592675.7603114999</v>
      </c>
      <c r="L249" s="6" t="s">
        <v>15</v>
      </c>
      <c r="M249" s="6"/>
      <c r="N249" s="6"/>
      <c r="P249" s="3">
        <f t="shared" si="33"/>
        <v>45317</v>
      </c>
      <c r="Q249" t="str">
        <f t="shared" si="34"/>
        <v/>
      </c>
      <c r="R249" t="str">
        <f t="shared" si="35"/>
        <v>Yes</v>
      </c>
      <c r="S249">
        <f t="shared" si="36"/>
        <v>12345</v>
      </c>
      <c r="T249" t="str">
        <f t="shared" si="37"/>
        <v>Turnover 1</v>
      </c>
      <c r="U249" s="3">
        <f t="shared" si="38"/>
        <v>45317</v>
      </c>
      <c r="V249" t="str">
        <f>IF($R249="No","",IF(D249="","JD",INDEX(Lookup!$B:$B,MATCH(LEFT(D249,2),Lookup!$A:$A,0))))</f>
        <v>SI</v>
      </c>
      <c r="W249" t="str">
        <f t="shared" si="39"/>
        <v>xxxx xxx xxxxx</v>
      </c>
      <c r="X249" t="str">
        <f t="shared" si="40"/>
        <v>xxxx xxx xxx xxx</v>
      </c>
      <c r="Y249" t="str">
        <f t="shared" si="41"/>
        <v>SI xxx</v>
      </c>
      <c r="Z249" s="5">
        <f t="shared" si="42"/>
        <v>-192.86264349999999</v>
      </c>
    </row>
    <row r="250" spans="1:26" x14ac:dyDescent="0.25">
      <c r="A250" s="6" t="s">
        <v>16</v>
      </c>
      <c r="B250" s="6" t="s">
        <v>16</v>
      </c>
      <c r="C250" s="6" t="s">
        <v>54</v>
      </c>
      <c r="D250" s="6" t="s">
        <v>58</v>
      </c>
      <c r="E250" s="6">
        <v>11111</v>
      </c>
      <c r="F250" s="6" t="s">
        <v>56</v>
      </c>
      <c r="G250" s="6">
        <v>123456</v>
      </c>
      <c r="H250" s="6" t="s">
        <v>57</v>
      </c>
      <c r="I250" s="7">
        <v>-192.86264349999999</v>
      </c>
      <c r="J250" s="6" t="s">
        <v>15</v>
      </c>
      <c r="K250" s="7">
        <v>-1592868.622955</v>
      </c>
      <c r="L250" s="6" t="s">
        <v>15</v>
      </c>
      <c r="M250" s="6"/>
      <c r="N250" s="6"/>
      <c r="P250" s="3">
        <f t="shared" si="33"/>
        <v>45317</v>
      </c>
      <c r="Q250" t="str">
        <f t="shared" si="34"/>
        <v/>
      </c>
      <c r="R250" t="str">
        <f t="shared" si="35"/>
        <v>Yes</v>
      </c>
      <c r="S250">
        <f t="shared" si="36"/>
        <v>12345</v>
      </c>
      <c r="T250" t="str">
        <f t="shared" si="37"/>
        <v>Turnover 1</v>
      </c>
      <c r="U250" s="3">
        <f t="shared" si="38"/>
        <v>45317</v>
      </c>
      <c r="V250" t="str">
        <f>IF($R250="No","",IF(D250="","JD",INDEX(Lookup!$B:$B,MATCH(LEFT(D250,2),Lookup!$A:$A,0))))</f>
        <v>SI</v>
      </c>
      <c r="W250" t="str">
        <f t="shared" si="39"/>
        <v>xxxx xxx xxxxx</v>
      </c>
      <c r="X250" t="str">
        <f t="shared" si="40"/>
        <v>xxxx xxx xxx xxx</v>
      </c>
      <c r="Y250" t="str">
        <f t="shared" si="41"/>
        <v>SI xxx</v>
      </c>
      <c r="Z250" s="5">
        <f t="shared" si="42"/>
        <v>-1296.109788</v>
      </c>
    </row>
    <row r="251" spans="1:26" x14ac:dyDescent="0.25">
      <c r="A251" s="6" t="s">
        <v>16</v>
      </c>
      <c r="B251" s="6" t="s">
        <v>16</v>
      </c>
      <c r="C251" s="6" t="s">
        <v>54</v>
      </c>
      <c r="D251" s="6" t="s">
        <v>58</v>
      </c>
      <c r="E251" s="6">
        <v>11111</v>
      </c>
      <c r="F251" s="6" t="s">
        <v>56</v>
      </c>
      <c r="G251" s="6">
        <v>123456</v>
      </c>
      <c r="H251" s="6" t="s">
        <v>57</v>
      </c>
      <c r="I251" s="7">
        <v>-1296.109788</v>
      </c>
      <c r="J251" s="6" t="s">
        <v>15</v>
      </c>
      <c r="K251" s="7">
        <v>-1594164.7327429999</v>
      </c>
      <c r="L251" s="6" t="s">
        <v>15</v>
      </c>
      <c r="M251" s="6"/>
      <c r="N251" s="6"/>
      <c r="P251" s="3">
        <f t="shared" si="33"/>
        <v>45317</v>
      </c>
      <c r="Q251" t="str">
        <f t="shared" si="34"/>
        <v/>
      </c>
      <c r="R251" t="str">
        <f t="shared" si="35"/>
        <v>Yes</v>
      </c>
      <c r="S251">
        <f t="shared" si="36"/>
        <v>12345</v>
      </c>
      <c r="T251" t="str">
        <f t="shared" si="37"/>
        <v>Turnover 1</v>
      </c>
      <c r="U251" s="3">
        <f t="shared" si="38"/>
        <v>45317</v>
      </c>
      <c r="V251" t="str">
        <f>IF($R251="No","",IF(D251="","JD",INDEX(Lookup!$B:$B,MATCH(LEFT(D251,2),Lookup!$A:$A,0))))</f>
        <v>SI</v>
      </c>
      <c r="W251" t="str">
        <f t="shared" si="39"/>
        <v>xxxx xxx xxxxx</v>
      </c>
      <c r="X251" t="str">
        <f t="shared" si="40"/>
        <v>xxxx xxx xxx xxx</v>
      </c>
      <c r="Y251" t="str">
        <f t="shared" si="41"/>
        <v>SI xxx</v>
      </c>
      <c r="Z251" s="5">
        <f t="shared" si="42"/>
        <v>-31.696000999999999</v>
      </c>
    </row>
    <row r="252" spans="1:26" x14ac:dyDescent="0.25">
      <c r="A252" s="6" t="s">
        <v>16</v>
      </c>
      <c r="B252" s="6" t="s">
        <v>16</v>
      </c>
      <c r="C252" s="6" t="s">
        <v>54</v>
      </c>
      <c r="D252" s="6" t="s">
        <v>58</v>
      </c>
      <c r="E252" s="6">
        <v>11111</v>
      </c>
      <c r="F252" s="6" t="s">
        <v>56</v>
      </c>
      <c r="G252" s="6">
        <v>123456</v>
      </c>
      <c r="H252" s="6" t="s">
        <v>57</v>
      </c>
      <c r="I252" s="7">
        <v>-31.696000999999999</v>
      </c>
      <c r="J252" s="6" t="s">
        <v>15</v>
      </c>
      <c r="K252" s="7">
        <v>-1594196.4287440001</v>
      </c>
      <c r="L252" s="6" t="s">
        <v>15</v>
      </c>
      <c r="M252" s="6"/>
      <c r="N252" s="6"/>
      <c r="P252" s="3">
        <f t="shared" si="33"/>
        <v>45317</v>
      </c>
      <c r="Q252" t="str">
        <f t="shared" si="34"/>
        <v/>
      </c>
      <c r="R252" t="str">
        <f t="shared" si="35"/>
        <v>Yes</v>
      </c>
      <c r="S252">
        <f t="shared" si="36"/>
        <v>12345</v>
      </c>
      <c r="T252" t="str">
        <f t="shared" si="37"/>
        <v>Turnover 1</v>
      </c>
      <c r="U252" s="3">
        <f t="shared" si="38"/>
        <v>45317</v>
      </c>
      <c r="V252" t="str">
        <f>IF($R252="No","",IF(D252="","JD",INDEX(Lookup!$B:$B,MATCH(LEFT(D252,2),Lookup!$A:$A,0))))</f>
        <v>SI</v>
      </c>
      <c r="W252" t="str">
        <f t="shared" si="39"/>
        <v>xxxx xxx xxxxx</v>
      </c>
      <c r="X252" t="str">
        <f t="shared" si="40"/>
        <v>xxxx xxx xxx xxx</v>
      </c>
      <c r="Y252" t="str">
        <f t="shared" si="41"/>
        <v>SI xxx</v>
      </c>
      <c r="Z252" s="5">
        <f t="shared" si="42"/>
        <v>-449.23107599999997</v>
      </c>
    </row>
    <row r="253" spans="1:26" x14ac:dyDescent="0.25">
      <c r="A253" s="6" t="s">
        <v>16</v>
      </c>
      <c r="B253" s="6" t="s">
        <v>16</v>
      </c>
      <c r="C253" s="6" t="s">
        <v>54</v>
      </c>
      <c r="D253" s="6" t="s">
        <v>58</v>
      </c>
      <c r="E253" s="6">
        <v>11111</v>
      </c>
      <c r="F253" s="6" t="s">
        <v>56</v>
      </c>
      <c r="G253" s="6">
        <v>123456</v>
      </c>
      <c r="H253" s="6" t="s">
        <v>57</v>
      </c>
      <c r="I253" s="7">
        <v>-449.23107599999997</v>
      </c>
      <c r="J253" s="6" t="s">
        <v>15</v>
      </c>
      <c r="K253" s="7">
        <v>-1594645.6598199999</v>
      </c>
      <c r="L253" s="6" t="s">
        <v>15</v>
      </c>
      <c r="M253" s="6"/>
      <c r="N253" s="6"/>
      <c r="P253" s="3">
        <f t="shared" si="33"/>
        <v>45317</v>
      </c>
      <c r="Q253" t="str">
        <f t="shared" si="34"/>
        <v/>
      </c>
      <c r="R253" t="str">
        <f t="shared" si="35"/>
        <v>Yes</v>
      </c>
      <c r="S253">
        <f t="shared" si="36"/>
        <v>12345</v>
      </c>
      <c r="T253" t="str">
        <f t="shared" si="37"/>
        <v>Turnover 1</v>
      </c>
      <c r="U253" s="3">
        <f t="shared" si="38"/>
        <v>45317</v>
      </c>
      <c r="V253" t="str">
        <f>IF($R253="No","",IF(D253="","JD",INDEX(Lookup!$B:$B,MATCH(LEFT(D253,2),Lookup!$A:$A,0))))</f>
        <v>SI</v>
      </c>
      <c r="W253" t="str">
        <f t="shared" si="39"/>
        <v>xxxx xxx xxxxx</v>
      </c>
      <c r="X253" t="str">
        <f t="shared" si="40"/>
        <v>xxxx xxx xxx xxx</v>
      </c>
      <c r="Y253" t="str">
        <f t="shared" si="41"/>
        <v>SI xxx</v>
      </c>
      <c r="Z253" s="5">
        <f t="shared" si="42"/>
        <v>-100.36013399999999</v>
      </c>
    </row>
    <row r="254" spans="1:26" x14ac:dyDescent="0.25">
      <c r="A254" s="6" t="s">
        <v>16</v>
      </c>
      <c r="B254" s="6" t="s">
        <v>16</v>
      </c>
      <c r="C254" s="6" t="s">
        <v>54</v>
      </c>
      <c r="D254" s="6" t="s">
        <v>58</v>
      </c>
      <c r="E254" s="6">
        <v>11111</v>
      </c>
      <c r="F254" s="6" t="s">
        <v>56</v>
      </c>
      <c r="G254" s="6">
        <v>123456</v>
      </c>
      <c r="H254" s="6" t="s">
        <v>57</v>
      </c>
      <c r="I254" s="7">
        <v>-100.36013399999999</v>
      </c>
      <c r="J254" s="6" t="s">
        <v>15</v>
      </c>
      <c r="K254" s="7">
        <v>-1594746.0199539999</v>
      </c>
      <c r="L254" s="6" t="s">
        <v>15</v>
      </c>
      <c r="M254" s="6"/>
      <c r="N254" s="6"/>
      <c r="P254" s="3">
        <f t="shared" si="33"/>
        <v>45317</v>
      </c>
      <c r="Q254" t="str">
        <f t="shared" si="34"/>
        <v/>
      </c>
      <c r="R254" t="str">
        <f t="shared" si="35"/>
        <v>Yes</v>
      </c>
      <c r="S254">
        <f t="shared" si="36"/>
        <v>12345</v>
      </c>
      <c r="T254" t="str">
        <f t="shared" si="37"/>
        <v>Turnover 1</v>
      </c>
      <c r="U254" s="3">
        <f t="shared" si="38"/>
        <v>45317</v>
      </c>
      <c r="V254" t="str">
        <f>IF($R254="No","",IF(D254="","JD",INDEX(Lookup!$B:$B,MATCH(LEFT(D254,2),Lookup!$A:$A,0))))</f>
        <v>SI</v>
      </c>
      <c r="W254" t="str">
        <f t="shared" si="39"/>
        <v>xxxx xxx xxxxx</v>
      </c>
      <c r="X254" t="str">
        <f t="shared" si="40"/>
        <v>xxxx xxx xxx xxx</v>
      </c>
      <c r="Y254" t="str">
        <f t="shared" si="41"/>
        <v>SI xxx</v>
      </c>
      <c r="Z254" s="5">
        <f t="shared" si="42"/>
        <v>-120.121143</v>
      </c>
    </row>
    <row r="255" spans="1:26" x14ac:dyDescent="0.25">
      <c r="A255" s="6" t="s">
        <v>16</v>
      </c>
      <c r="B255" s="6" t="s">
        <v>16</v>
      </c>
      <c r="C255" s="6" t="s">
        <v>54</v>
      </c>
      <c r="D255" s="6" t="s">
        <v>58</v>
      </c>
      <c r="E255" s="6">
        <v>11111</v>
      </c>
      <c r="F255" s="6" t="s">
        <v>56</v>
      </c>
      <c r="G255" s="6">
        <v>123456</v>
      </c>
      <c r="H255" s="6" t="s">
        <v>57</v>
      </c>
      <c r="I255" s="7">
        <v>-120.121143</v>
      </c>
      <c r="J255" s="6" t="s">
        <v>15</v>
      </c>
      <c r="K255" s="7">
        <v>-1594866.1410970001</v>
      </c>
      <c r="L255" s="6" t="s">
        <v>15</v>
      </c>
      <c r="M255" s="6"/>
      <c r="N255" s="6"/>
      <c r="P255" s="3">
        <f t="shared" si="33"/>
        <v>45317</v>
      </c>
      <c r="Q255" t="str">
        <f t="shared" si="34"/>
        <v/>
      </c>
      <c r="R255" t="str">
        <f t="shared" si="35"/>
        <v>Yes</v>
      </c>
      <c r="S255">
        <f t="shared" si="36"/>
        <v>12345</v>
      </c>
      <c r="T255" t="str">
        <f t="shared" si="37"/>
        <v>Turnover 1</v>
      </c>
      <c r="U255" s="3">
        <f t="shared" si="38"/>
        <v>45317</v>
      </c>
      <c r="V255" t="str">
        <f>IF($R255="No","",IF(D255="","JD",INDEX(Lookup!$B:$B,MATCH(LEFT(D255,2),Lookup!$A:$A,0))))</f>
        <v>SI</v>
      </c>
      <c r="W255" t="str">
        <f t="shared" si="39"/>
        <v>xxxx xxx xxxxx</v>
      </c>
      <c r="X255" t="str">
        <f t="shared" si="40"/>
        <v>xxxx xxx xxx xxx</v>
      </c>
      <c r="Y255" t="str">
        <f t="shared" si="41"/>
        <v>SI xxx</v>
      </c>
      <c r="Z255" s="5">
        <f t="shared" si="42"/>
        <v>-166.52095300000002</v>
      </c>
    </row>
    <row r="256" spans="1:26" x14ac:dyDescent="0.25">
      <c r="A256" s="6" t="s">
        <v>16</v>
      </c>
      <c r="B256" s="6" t="s">
        <v>16</v>
      </c>
      <c r="C256" s="6" t="s">
        <v>54</v>
      </c>
      <c r="D256" s="6" t="s">
        <v>58</v>
      </c>
      <c r="E256" s="6">
        <v>11111</v>
      </c>
      <c r="F256" s="6" t="s">
        <v>56</v>
      </c>
      <c r="G256" s="6">
        <v>123456</v>
      </c>
      <c r="H256" s="6" t="s">
        <v>57</v>
      </c>
      <c r="I256" s="7">
        <v>-166.52095300000002</v>
      </c>
      <c r="J256" s="6" t="s">
        <v>15</v>
      </c>
      <c r="K256" s="7">
        <v>-1595032.6620499999</v>
      </c>
      <c r="L256" s="6" t="s">
        <v>15</v>
      </c>
      <c r="M256" s="6"/>
      <c r="N256" s="6"/>
      <c r="P256" s="3">
        <f t="shared" si="33"/>
        <v>45317</v>
      </c>
      <c r="Q256" t="str">
        <f t="shared" si="34"/>
        <v/>
      </c>
      <c r="R256" t="str">
        <f t="shared" si="35"/>
        <v>Yes</v>
      </c>
      <c r="S256">
        <f t="shared" si="36"/>
        <v>12345</v>
      </c>
      <c r="T256" t="str">
        <f t="shared" si="37"/>
        <v>Turnover 1</v>
      </c>
      <c r="U256" s="3">
        <f t="shared" si="38"/>
        <v>45317</v>
      </c>
      <c r="V256" t="str">
        <f>IF($R256="No","",IF(D256="","JD",INDEX(Lookup!$B:$B,MATCH(LEFT(D256,2),Lookup!$A:$A,0))))</f>
        <v>SI</v>
      </c>
      <c r="W256" t="str">
        <f t="shared" si="39"/>
        <v>xxxx xxx xxxxx</v>
      </c>
      <c r="X256" t="str">
        <f t="shared" si="40"/>
        <v>xxxx xxx xxx xxx</v>
      </c>
      <c r="Y256" t="str">
        <f t="shared" si="41"/>
        <v>SI xxx</v>
      </c>
      <c r="Z256" s="5">
        <f t="shared" si="42"/>
        <v>-289.84077500000001</v>
      </c>
    </row>
    <row r="257" spans="1:26" x14ac:dyDescent="0.25">
      <c r="A257" s="6" t="s">
        <v>16</v>
      </c>
      <c r="B257" s="6" t="s">
        <v>16</v>
      </c>
      <c r="C257" s="6" t="s">
        <v>54</v>
      </c>
      <c r="D257" s="6" t="s">
        <v>58</v>
      </c>
      <c r="E257" s="6">
        <v>11111</v>
      </c>
      <c r="F257" s="6" t="s">
        <v>56</v>
      </c>
      <c r="G257" s="6">
        <v>123456</v>
      </c>
      <c r="H257" s="6" t="s">
        <v>57</v>
      </c>
      <c r="I257" s="7">
        <v>-289.84077500000001</v>
      </c>
      <c r="J257" s="6" t="s">
        <v>15</v>
      </c>
      <c r="K257" s="7">
        <v>-1595322.5028249999</v>
      </c>
      <c r="L257" s="6" t="s">
        <v>15</v>
      </c>
      <c r="M257" s="6"/>
      <c r="N257" s="6"/>
      <c r="P257" s="3">
        <f t="shared" si="33"/>
        <v>45317</v>
      </c>
      <c r="Q257" t="str">
        <f t="shared" si="34"/>
        <v/>
      </c>
      <c r="R257" t="str">
        <f t="shared" si="35"/>
        <v>Yes</v>
      </c>
      <c r="S257">
        <f t="shared" si="36"/>
        <v>12345</v>
      </c>
      <c r="T257" t="str">
        <f t="shared" si="37"/>
        <v>Turnover 1</v>
      </c>
      <c r="U257" s="3">
        <f t="shared" si="38"/>
        <v>45317</v>
      </c>
      <c r="V257" t="str">
        <f>IF($R257="No","",IF(D257="","JD",INDEX(Lookup!$B:$B,MATCH(LEFT(D257,2),Lookup!$A:$A,0))))</f>
        <v>SI</v>
      </c>
      <c r="W257" t="str">
        <f t="shared" si="39"/>
        <v>xxxx xxx xxxxx</v>
      </c>
      <c r="X257" t="str">
        <f t="shared" si="40"/>
        <v>xxxx xxx xxx xxx</v>
      </c>
      <c r="Y257" t="str">
        <f t="shared" si="41"/>
        <v>SI xxx</v>
      </c>
      <c r="Z257" s="5">
        <f t="shared" si="42"/>
        <v>-446.83522750000003</v>
      </c>
    </row>
    <row r="258" spans="1:26" x14ac:dyDescent="0.25">
      <c r="A258" s="6" t="s">
        <v>16</v>
      </c>
      <c r="B258" s="6" t="s">
        <v>16</v>
      </c>
      <c r="C258" s="6" t="s">
        <v>54</v>
      </c>
      <c r="D258" s="6" t="s">
        <v>58</v>
      </c>
      <c r="E258" s="6">
        <v>11111</v>
      </c>
      <c r="F258" s="6" t="s">
        <v>56</v>
      </c>
      <c r="G258" s="6">
        <v>123456</v>
      </c>
      <c r="H258" s="6" t="s">
        <v>57</v>
      </c>
      <c r="I258" s="7">
        <v>-446.83522750000003</v>
      </c>
      <c r="J258" s="6" t="s">
        <v>15</v>
      </c>
      <c r="K258" s="7">
        <v>-1595769.3380525</v>
      </c>
      <c r="L258" s="6" t="s">
        <v>15</v>
      </c>
      <c r="M258" s="6"/>
      <c r="N258" s="6"/>
      <c r="P258" s="3">
        <f t="shared" si="33"/>
        <v>45317</v>
      </c>
      <c r="Q258" t="str">
        <f t="shared" si="34"/>
        <v/>
      </c>
      <c r="R258" t="str">
        <f t="shared" si="35"/>
        <v>Yes</v>
      </c>
      <c r="S258">
        <f t="shared" si="36"/>
        <v>12345</v>
      </c>
      <c r="T258" t="str">
        <f t="shared" si="37"/>
        <v>Turnover 1</v>
      </c>
      <c r="U258" s="3">
        <f t="shared" si="38"/>
        <v>45317</v>
      </c>
      <c r="V258" t="str">
        <f>IF($R258="No","",IF(D258="","JD",INDEX(Lookup!$B:$B,MATCH(LEFT(D258,2),Lookup!$A:$A,0))))</f>
        <v>SI</v>
      </c>
      <c r="W258" t="str">
        <f t="shared" si="39"/>
        <v>xxxx xxx xxxxx</v>
      </c>
      <c r="X258" t="str">
        <f t="shared" si="40"/>
        <v>xxxx xxx xxx xxx</v>
      </c>
      <c r="Y258" t="str">
        <f t="shared" si="41"/>
        <v>SI xxx</v>
      </c>
      <c r="Z258" s="5">
        <f t="shared" si="42"/>
        <v>-316.47957600000001</v>
      </c>
    </row>
    <row r="259" spans="1:26" x14ac:dyDescent="0.25">
      <c r="A259" s="6" t="s">
        <v>16</v>
      </c>
      <c r="B259" s="6" t="s">
        <v>16</v>
      </c>
      <c r="C259" s="6" t="s">
        <v>54</v>
      </c>
      <c r="D259" s="6" t="s">
        <v>58</v>
      </c>
      <c r="E259" s="6">
        <v>11111</v>
      </c>
      <c r="F259" s="6" t="s">
        <v>56</v>
      </c>
      <c r="G259" s="6">
        <v>123456</v>
      </c>
      <c r="H259" s="6" t="s">
        <v>57</v>
      </c>
      <c r="I259" s="7">
        <v>-316.47957600000001</v>
      </c>
      <c r="J259" s="6" t="s">
        <v>15</v>
      </c>
      <c r="K259" s="7">
        <v>-1596085.8176285001</v>
      </c>
      <c r="L259" s="6" t="s">
        <v>15</v>
      </c>
      <c r="M259" s="6"/>
      <c r="N259" s="6"/>
      <c r="P259" s="3">
        <f t="shared" si="33"/>
        <v>45317</v>
      </c>
      <c r="Q259" t="str">
        <f t="shared" si="34"/>
        <v/>
      </c>
      <c r="R259" t="str">
        <f t="shared" si="35"/>
        <v>Yes</v>
      </c>
      <c r="S259">
        <f t="shared" si="36"/>
        <v>12345</v>
      </c>
      <c r="T259" t="str">
        <f t="shared" si="37"/>
        <v>Turnover 1</v>
      </c>
      <c r="U259" s="3">
        <f t="shared" si="38"/>
        <v>45317</v>
      </c>
      <c r="V259" t="str">
        <f>IF($R259="No","",IF(D259="","JD",INDEX(Lookup!$B:$B,MATCH(LEFT(D259,2),Lookup!$A:$A,0))))</f>
        <v>SI</v>
      </c>
      <c r="W259" t="str">
        <f t="shared" si="39"/>
        <v>xxxx xxx xxxxx</v>
      </c>
      <c r="X259" t="str">
        <f t="shared" si="40"/>
        <v>xxxx xxx xxx xxx</v>
      </c>
      <c r="Y259" t="str">
        <f t="shared" si="41"/>
        <v>SI xxx</v>
      </c>
      <c r="Z259" s="5">
        <f t="shared" si="42"/>
        <v>-663.45406800000001</v>
      </c>
    </row>
    <row r="260" spans="1:26" x14ac:dyDescent="0.25">
      <c r="A260" s="6" t="s">
        <v>16</v>
      </c>
      <c r="B260" s="6" t="s">
        <v>16</v>
      </c>
      <c r="C260" s="6" t="s">
        <v>54</v>
      </c>
      <c r="D260" s="6" t="s">
        <v>58</v>
      </c>
      <c r="E260" s="6">
        <v>11111</v>
      </c>
      <c r="F260" s="6" t="s">
        <v>56</v>
      </c>
      <c r="G260" s="6">
        <v>123456</v>
      </c>
      <c r="H260" s="6" t="s">
        <v>57</v>
      </c>
      <c r="I260" s="7">
        <v>-663.45406800000001</v>
      </c>
      <c r="J260" s="6" t="s">
        <v>15</v>
      </c>
      <c r="K260" s="7">
        <v>-1596749.2716964998</v>
      </c>
      <c r="L260" s="6" t="s">
        <v>15</v>
      </c>
      <c r="M260" s="6"/>
      <c r="N260" s="6"/>
      <c r="P260" s="3">
        <f t="shared" ref="P260:P323" si="43">IFERROR(DATE(RIGHT(A260,4), MID(A260,4,2), LEFT(A260,2)),"")</f>
        <v>45317</v>
      </c>
      <c r="Q260" t="str">
        <f t="shared" ref="Q260:Q323" si="44">IF(AND(I260="",A260&lt;&gt;""),"OB","")</f>
        <v/>
      </c>
      <c r="R260" t="str">
        <f t="shared" ref="R260:R323" si="45">IF(Q260="OB","Yes",IF(I260&lt;&gt;"","Yes","No"))</f>
        <v>Yes</v>
      </c>
      <c r="S260">
        <f t="shared" ref="S260:S323" si="46">IF($R260="No","",IF(AND($L260&lt;&gt;"",$L259=""),$B260,S259))</f>
        <v>12345</v>
      </c>
      <c r="T260" t="str">
        <f t="shared" ref="T260:T323" si="47">IF($R260="No","",IF(AND($L260&lt;&gt;"",$L259=""),$F260,T259))</f>
        <v>Turnover 1</v>
      </c>
      <c r="U260" s="3">
        <f t="shared" ref="U260:U323" si="48">IF(Q260="OB",MIN(P:P)-1,IF(R260="Yes",P260,""))</f>
        <v>45317</v>
      </c>
      <c r="V260" t="str">
        <f>IF($R260="No","",IF(D260="","JD",INDEX(Lookup!$B:$B,MATCH(LEFT(D260,2),Lookup!$A:$A,0))))</f>
        <v>SI</v>
      </c>
      <c r="W260" t="str">
        <f t="shared" ref="W260:W323" si="49">IF(R260="No","",IF(OR(V260="PI",V260="SI"),H260,""))</f>
        <v>xxxx xxx xxxxx</v>
      </c>
      <c r="X260" t="str">
        <f t="shared" ref="X260:X323" si="50">IF(R260="Yes",F260,"")</f>
        <v>xxxx xxx xxx xxx</v>
      </c>
      <c r="Y260" t="str">
        <f t="shared" ref="Y260:Y323" si="51">IF(R260="No","",IF(OR(V260="PI",V260="SI"),D260,""))</f>
        <v>SI xxx</v>
      </c>
      <c r="Z260" s="5">
        <f t="shared" ref="Z260:Z323" si="52">IF(R260="No","",IF(Q260="OB",K260,I261))</f>
        <v>0</v>
      </c>
    </row>
    <row r="261" spans="1:26" x14ac:dyDescent="0.25">
      <c r="A261" s="6" t="s">
        <v>16</v>
      </c>
      <c r="B261" s="6" t="s">
        <v>16</v>
      </c>
      <c r="C261" s="6" t="s">
        <v>54</v>
      </c>
      <c r="D261" s="6" t="s">
        <v>58</v>
      </c>
      <c r="E261" s="6">
        <v>11111</v>
      </c>
      <c r="F261" s="6" t="s">
        <v>56</v>
      </c>
      <c r="G261" s="6">
        <v>123456</v>
      </c>
      <c r="H261" s="6" t="s">
        <v>57</v>
      </c>
      <c r="I261" s="7">
        <v>0</v>
      </c>
      <c r="J261" s="6" t="s">
        <v>15</v>
      </c>
      <c r="K261" s="7">
        <v>-1596749.2716964998</v>
      </c>
      <c r="L261" s="6" t="s">
        <v>15</v>
      </c>
      <c r="M261" s="6"/>
      <c r="N261" s="6"/>
      <c r="P261" s="3">
        <f t="shared" si="43"/>
        <v>45317</v>
      </c>
      <c r="Q261" t="str">
        <f t="shared" si="44"/>
        <v/>
      </c>
      <c r="R261" t="str">
        <f t="shared" si="45"/>
        <v>Yes</v>
      </c>
      <c r="S261">
        <f t="shared" si="46"/>
        <v>12345</v>
      </c>
      <c r="T261" t="str">
        <f t="shared" si="47"/>
        <v>Turnover 1</v>
      </c>
      <c r="U261" s="3">
        <f t="shared" si="48"/>
        <v>45317</v>
      </c>
      <c r="V261" t="str">
        <f>IF($R261="No","",IF(D261="","JD",INDEX(Lookup!$B:$B,MATCH(LEFT(D261,2),Lookup!$A:$A,0))))</f>
        <v>SI</v>
      </c>
      <c r="W261" t="str">
        <f t="shared" si="49"/>
        <v>xxxx xxx xxxxx</v>
      </c>
      <c r="X261" t="str">
        <f t="shared" si="50"/>
        <v>xxxx xxx xxx xxx</v>
      </c>
      <c r="Y261" t="str">
        <f t="shared" si="51"/>
        <v>SI xxx</v>
      </c>
      <c r="Z261" s="5">
        <f t="shared" si="52"/>
        <v>-727.90176050000002</v>
      </c>
    </row>
    <row r="262" spans="1:26" x14ac:dyDescent="0.25">
      <c r="A262" s="6" t="s">
        <v>16</v>
      </c>
      <c r="B262" s="6" t="s">
        <v>16</v>
      </c>
      <c r="C262" s="6" t="s">
        <v>54</v>
      </c>
      <c r="D262" s="6" t="s">
        <v>58</v>
      </c>
      <c r="E262" s="6">
        <v>11111</v>
      </c>
      <c r="F262" s="6" t="s">
        <v>56</v>
      </c>
      <c r="G262" s="6">
        <v>123456</v>
      </c>
      <c r="H262" s="6" t="s">
        <v>57</v>
      </c>
      <c r="I262" s="7">
        <v>-727.90176050000002</v>
      </c>
      <c r="J262" s="6" t="s">
        <v>15</v>
      </c>
      <c r="K262" s="7">
        <v>-1597477.1734569999</v>
      </c>
      <c r="L262" s="6" t="s">
        <v>15</v>
      </c>
      <c r="M262" s="6"/>
      <c r="N262" s="6"/>
      <c r="P262" s="3">
        <f t="shared" si="43"/>
        <v>45317</v>
      </c>
      <c r="Q262" t="str">
        <f t="shared" si="44"/>
        <v/>
      </c>
      <c r="R262" t="str">
        <f t="shared" si="45"/>
        <v>Yes</v>
      </c>
      <c r="S262">
        <f t="shared" si="46"/>
        <v>12345</v>
      </c>
      <c r="T262" t="str">
        <f t="shared" si="47"/>
        <v>Turnover 1</v>
      </c>
      <c r="U262" s="3">
        <f t="shared" si="48"/>
        <v>45317</v>
      </c>
      <c r="V262" t="str">
        <f>IF($R262="No","",IF(D262="","JD",INDEX(Lookup!$B:$B,MATCH(LEFT(D262,2),Lookup!$A:$A,0))))</f>
        <v>SI</v>
      </c>
      <c r="W262" t="str">
        <f t="shared" si="49"/>
        <v>xxxx xxx xxxxx</v>
      </c>
      <c r="X262" t="str">
        <f t="shared" si="50"/>
        <v>xxxx xxx xxx xxx</v>
      </c>
      <c r="Y262" t="str">
        <f t="shared" si="51"/>
        <v>SI xxx</v>
      </c>
      <c r="Z262" s="5">
        <f t="shared" si="52"/>
        <v>-482.15344800000003</v>
      </c>
    </row>
    <row r="263" spans="1:26" x14ac:dyDescent="0.25">
      <c r="A263" s="6" t="s">
        <v>16</v>
      </c>
      <c r="B263" s="6" t="s">
        <v>16</v>
      </c>
      <c r="C263" s="6" t="s">
        <v>54</v>
      </c>
      <c r="D263" s="6" t="s">
        <v>58</v>
      </c>
      <c r="E263" s="6">
        <v>11111</v>
      </c>
      <c r="F263" s="6" t="s">
        <v>56</v>
      </c>
      <c r="G263" s="6">
        <v>123456</v>
      </c>
      <c r="H263" s="6" t="s">
        <v>57</v>
      </c>
      <c r="I263" s="7">
        <v>-482.15344800000003</v>
      </c>
      <c r="J263" s="6" t="s">
        <v>15</v>
      </c>
      <c r="K263" s="7">
        <v>-1597959.326905</v>
      </c>
      <c r="L263" s="6" t="s">
        <v>15</v>
      </c>
      <c r="M263" s="6"/>
      <c r="N263" s="6"/>
      <c r="P263" s="3">
        <f t="shared" si="43"/>
        <v>45317</v>
      </c>
      <c r="Q263" t="str">
        <f t="shared" si="44"/>
        <v/>
      </c>
      <c r="R263" t="str">
        <f t="shared" si="45"/>
        <v>Yes</v>
      </c>
      <c r="S263">
        <f t="shared" si="46"/>
        <v>12345</v>
      </c>
      <c r="T263" t="str">
        <f t="shared" si="47"/>
        <v>Turnover 1</v>
      </c>
      <c r="U263" s="3">
        <f t="shared" si="48"/>
        <v>45317</v>
      </c>
      <c r="V263" t="str">
        <f>IF($R263="No","",IF(D263="","JD",INDEX(Lookup!$B:$B,MATCH(LEFT(D263,2),Lookup!$A:$A,0))))</f>
        <v>SI</v>
      </c>
      <c r="W263" t="str">
        <f t="shared" si="49"/>
        <v>xxxx xxx xxxxx</v>
      </c>
      <c r="X263" t="str">
        <f t="shared" si="50"/>
        <v>xxxx xxx xxx xxx</v>
      </c>
      <c r="Y263" t="str">
        <f t="shared" si="51"/>
        <v>SI xxx</v>
      </c>
      <c r="Z263" s="5">
        <f t="shared" si="52"/>
        <v>-683.08864699999992</v>
      </c>
    </row>
    <row r="264" spans="1:26" x14ac:dyDescent="0.25">
      <c r="A264" s="6" t="s">
        <v>16</v>
      </c>
      <c r="B264" s="6" t="s">
        <v>16</v>
      </c>
      <c r="C264" s="6" t="s">
        <v>54</v>
      </c>
      <c r="D264" s="6" t="s">
        <v>58</v>
      </c>
      <c r="E264" s="6">
        <v>11111</v>
      </c>
      <c r="F264" s="6" t="s">
        <v>56</v>
      </c>
      <c r="G264" s="6">
        <v>123456</v>
      </c>
      <c r="H264" s="6" t="s">
        <v>57</v>
      </c>
      <c r="I264" s="7">
        <v>-683.08864699999992</v>
      </c>
      <c r="J264" s="6" t="s">
        <v>15</v>
      </c>
      <c r="K264" s="7">
        <v>-1598642.4155519998</v>
      </c>
      <c r="L264" s="6" t="s">
        <v>15</v>
      </c>
      <c r="M264" s="6"/>
      <c r="N264" s="6"/>
      <c r="P264" s="3">
        <f t="shared" si="43"/>
        <v>45317</v>
      </c>
      <c r="Q264" t="str">
        <f t="shared" si="44"/>
        <v/>
      </c>
      <c r="R264" t="str">
        <f t="shared" si="45"/>
        <v>Yes</v>
      </c>
      <c r="S264">
        <f t="shared" si="46"/>
        <v>12345</v>
      </c>
      <c r="T264" t="str">
        <f t="shared" si="47"/>
        <v>Turnover 1</v>
      </c>
      <c r="U264" s="3">
        <f t="shared" si="48"/>
        <v>45317</v>
      </c>
      <c r="V264" t="str">
        <f>IF($R264="No","",IF(D264="","JD",INDEX(Lookup!$B:$B,MATCH(LEFT(D264,2),Lookup!$A:$A,0))))</f>
        <v>SI</v>
      </c>
      <c r="W264" t="str">
        <f t="shared" si="49"/>
        <v>xxxx xxx xxxxx</v>
      </c>
      <c r="X264" t="str">
        <f t="shared" si="50"/>
        <v>xxxx xxx xxx xxx</v>
      </c>
      <c r="Y264" t="str">
        <f t="shared" si="51"/>
        <v>SI xxx</v>
      </c>
      <c r="Z264" s="5">
        <f t="shared" si="52"/>
        <v>-506.36479299999996</v>
      </c>
    </row>
    <row r="265" spans="1:26" x14ac:dyDescent="0.25">
      <c r="A265" s="6" t="s">
        <v>16</v>
      </c>
      <c r="B265" s="6" t="s">
        <v>16</v>
      </c>
      <c r="C265" s="6" t="s">
        <v>54</v>
      </c>
      <c r="D265" s="6" t="s">
        <v>58</v>
      </c>
      <c r="E265" s="6">
        <v>11111</v>
      </c>
      <c r="F265" s="6" t="s">
        <v>56</v>
      </c>
      <c r="G265" s="6">
        <v>123456</v>
      </c>
      <c r="H265" s="6" t="s">
        <v>57</v>
      </c>
      <c r="I265" s="7">
        <v>-506.36479299999996</v>
      </c>
      <c r="J265" s="6" t="s">
        <v>15</v>
      </c>
      <c r="K265" s="7">
        <v>-1599148.7803449999</v>
      </c>
      <c r="L265" s="6" t="s">
        <v>15</v>
      </c>
      <c r="M265" s="6"/>
      <c r="N265" s="6"/>
      <c r="P265" s="3">
        <f t="shared" si="43"/>
        <v>45317</v>
      </c>
      <c r="Q265" t="str">
        <f t="shared" si="44"/>
        <v/>
      </c>
      <c r="R265" t="str">
        <f t="shared" si="45"/>
        <v>Yes</v>
      </c>
      <c r="S265">
        <f t="shared" si="46"/>
        <v>12345</v>
      </c>
      <c r="T265" t="str">
        <f t="shared" si="47"/>
        <v>Turnover 1</v>
      </c>
      <c r="U265" s="3">
        <f t="shared" si="48"/>
        <v>45317</v>
      </c>
      <c r="V265" t="str">
        <f>IF($R265="No","",IF(D265="","JD",INDEX(Lookup!$B:$B,MATCH(LEFT(D265,2),Lookup!$A:$A,0))))</f>
        <v>SI</v>
      </c>
      <c r="W265" t="str">
        <f t="shared" si="49"/>
        <v>xxxx xxx xxxxx</v>
      </c>
      <c r="X265" t="str">
        <f t="shared" si="50"/>
        <v>xxxx xxx xxx xxx</v>
      </c>
      <c r="Y265" t="str">
        <f t="shared" si="51"/>
        <v>SI xxx</v>
      </c>
      <c r="Z265" s="5">
        <f t="shared" si="52"/>
        <v>-348.12500500000004</v>
      </c>
    </row>
    <row r="266" spans="1:26" x14ac:dyDescent="0.25">
      <c r="A266" s="6" t="s">
        <v>16</v>
      </c>
      <c r="B266" s="6" t="s">
        <v>16</v>
      </c>
      <c r="C266" s="6" t="s">
        <v>54</v>
      </c>
      <c r="D266" s="6" t="s">
        <v>58</v>
      </c>
      <c r="E266" s="6">
        <v>11111</v>
      </c>
      <c r="F266" s="6" t="s">
        <v>56</v>
      </c>
      <c r="G266" s="6">
        <v>123456</v>
      </c>
      <c r="H266" s="6" t="s">
        <v>57</v>
      </c>
      <c r="I266" s="7">
        <v>-348.12500500000004</v>
      </c>
      <c r="J266" s="6" t="s">
        <v>15</v>
      </c>
      <c r="K266" s="7">
        <v>-1599496.9053499999</v>
      </c>
      <c r="L266" s="6" t="s">
        <v>15</v>
      </c>
      <c r="M266" s="6"/>
      <c r="N266" s="6"/>
      <c r="P266" s="3">
        <f t="shared" si="43"/>
        <v>45317</v>
      </c>
      <c r="Q266" t="str">
        <f t="shared" si="44"/>
        <v/>
      </c>
      <c r="R266" t="str">
        <f t="shared" si="45"/>
        <v>Yes</v>
      </c>
      <c r="S266">
        <f t="shared" si="46"/>
        <v>12345</v>
      </c>
      <c r="T266" t="str">
        <f t="shared" si="47"/>
        <v>Turnover 1</v>
      </c>
      <c r="U266" s="3">
        <f t="shared" si="48"/>
        <v>45317</v>
      </c>
      <c r="V266" t="str">
        <f>IF($R266="No","",IF(D266="","JD",INDEX(Lookup!$B:$B,MATCH(LEFT(D266,2),Lookup!$A:$A,0))))</f>
        <v>SI</v>
      </c>
      <c r="W266" t="str">
        <f t="shared" si="49"/>
        <v>xxxx xxx xxxxx</v>
      </c>
      <c r="X266" t="str">
        <f t="shared" si="50"/>
        <v>xxxx xxx xxx xxx</v>
      </c>
      <c r="Y266" t="str">
        <f t="shared" si="51"/>
        <v>SI xxx</v>
      </c>
      <c r="Z266" s="5">
        <f t="shared" si="52"/>
        <v>-284.83414699999997</v>
      </c>
    </row>
    <row r="267" spans="1:26" x14ac:dyDescent="0.25">
      <c r="A267" s="6" t="s">
        <v>16</v>
      </c>
      <c r="B267" s="6" t="s">
        <v>16</v>
      </c>
      <c r="C267" s="6" t="s">
        <v>54</v>
      </c>
      <c r="D267" s="6" t="s">
        <v>58</v>
      </c>
      <c r="E267" s="6">
        <v>11111</v>
      </c>
      <c r="F267" s="6" t="s">
        <v>56</v>
      </c>
      <c r="G267" s="6">
        <v>123456</v>
      </c>
      <c r="H267" s="6" t="s">
        <v>57</v>
      </c>
      <c r="I267" s="7">
        <v>-284.83414699999997</v>
      </c>
      <c r="J267" s="6" t="s">
        <v>15</v>
      </c>
      <c r="K267" s="7">
        <v>-1599781.7394970001</v>
      </c>
      <c r="L267" s="6" t="s">
        <v>15</v>
      </c>
      <c r="M267" s="6"/>
      <c r="N267" s="6"/>
      <c r="P267" s="3">
        <f t="shared" si="43"/>
        <v>45317</v>
      </c>
      <c r="Q267" t="str">
        <f t="shared" si="44"/>
        <v/>
      </c>
      <c r="R267" t="str">
        <f t="shared" si="45"/>
        <v>Yes</v>
      </c>
      <c r="S267">
        <f t="shared" si="46"/>
        <v>12345</v>
      </c>
      <c r="T267" t="str">
        <f t="shared" si="47"/>
        <v>Turnover 1</v>
      </c>
      <c r="U267" s="3">
        <f t="shared" si="48"/>
        <v>45317</v>
      </c>
      <c r="V267" t="str">
        <f>IF($R267="No","",IF(D267="","JD",INDEX(Lookup!$B:$B,MATCH(LEFT(D267,2),Lookup!$A:$A,0))))</f>
        <v>SI</v>
      </c>
      <c r="W267" t="str">
        <f t="shared" si="49"/>
        <v>xxxx xxx xxxxx</v>
      </c>
      <c r="X267" t="str">
        <f t="shared" si="50"/>
        <v>xxxx xxx xxx xxx</v>
      </c>
      <c r="Y267" t="str">
        <f t="shared" si="51"/>
        <v>SI xxx</v>
      </c>
      <c r="Z267" s="5">
        <f t="shared" si="52"/>
        <v>-474.71936400000004</v>
      </c>
    </row>
    <row r="268" spans="1:26" x14ac:dyDescent="0.25">
      <c r="A268" s="6" t="s">
        <v>16</v>
      </c>
      <c r="B268" s="6" t="s">
        <v>16</v>
      </c>
      <c r="C268" s="6" t="s">
        <v>54</v>
      </c>
      <c r="D268" s="6" t="s">
        <v>58</v>
      </c>
      <c r="E268" s="6">
        <v>11111</v>
      </c>
      <c r="F268" s="6" t="s">
        <v>56</v>
      </c>
      <c r="G268" s="6">
        <v>123456</v>
      </c>
      <c r="H268" s="6" t="s">
        <v>57</v>
      </c>
      <c r="I268" s="7">
        <v>-474.71936400000004</v>
      </c>
      <c r="J268" s="6" t="s">
        <v>15</v>
      </c>
      <c r="K268" s="7">
        <v>-1600256.4588609999</v>
      </c>
      <c r="L268" s="6" t="s">
        <v>15</v>
      </c>
      <c r="M268" s="6"/>
      <c r="N268" s="6"/>
      <c r="P268" s="3">
        <f t="shared" si="43"/>
        <v>45317</v>
      </c>
      <c r="Q268" t="str">
        <f t="shared" si="44"/>
        <v/>
      </c>
      <c r="R268" t="str">
        <f t="shared" si="45"/>
        <v>Yes</v>
      </c>
      <c r="S268">
        <f t="shared" si="46"/>
        <v>12345</v>
      </c>
      <c r="T268" t="str">
        <f t="shared" si="47"/>
        <v>Turnover 1</v>
      </c>
      <c r="U268" s="3">
        <f t="shared" si="48"/>
        <v>45317</v>
      </c>
      <c r="V268" t="str">
        <f>IF($R268="No","",IF(D268="","JD",INDEX(Lookup!$B:$B,MATCH(LEFT(D268,2),Lookup!$A:$A,0))))</f>
        <v>SI</v>
      </c>
      <c r="W268" t="str">
        <f t="shared" si="49"/>
        <v>xxxx xxx xxxxx</v>
      </c>
      <c r="X268" t="str">
        <f t="shared" si="50"/>
        <v>xxxx xxx xxx xxx</v>
      </c>
      <c r="Y268" t="str">
        <f t="shared" si="51"/>
        <v>SI xxx</v>
      </c>
      <c r="Z268" s="5">
        <f t="shared" si="52"/>
        <v>-316.47957600000001</v>
      </c>
    </row>
    <row r="269" spans="1:26" x14ac:dyDescent="0.25">
      <c r="A269" s="6" t="s">
        <v>16</v>
      </c>
      <c r="B269" s="6" t="s">
        <v>16</v>
      </c>
      <c r="C269" s="6" t="s">
        <v>54</v>
      </c>
      <c r="D269" s="6" t="s">
        <v>58</v>
      </c>
      <c r="E269" s="6">
        <v>11111</v>
      </c>
      <c r="F269" s="6" t="s">
        <v>56</v>
      </c>
      <c r="G269" s="6">
        <v>123456</v>
      </c>
      <c r="H269" s="6" t="s">
        <v>57</v>
      </c>
      <c r="I269" s="7">
        <v>-316.47957600000001</v>
      </c>
      <c r="J269" s="6" t="s">
        <v>15</v>
      </c>
      <c r="K269" s="7">
        <v>-1600572.9384370001</v>
      </c>
      <c r="L269" s="6" t="s">
        <v>15</v>
      </c>
      <c r="M269" s="6"/>
      <c r="N269" s="6"/>
      <c r="P269" s="3">
        <f t="shared" si="43"/>
        <v>45317</v>
      </c>
      <c r="Q269" t="str">
        <f t="shared" si="44"/>
        <v/>
      </c>
      <c r="R269" t="str">
        <f t="shared" si="45"/>
        <v>Yes</v>
      </c>
      <c r="S269">
        <f t="shared" si="46"/>
        <v>12345</v>
      </c>
      <c r="T269" t="str">
        <f t="shared" si="47"/>
        <v>Turnover 1</v>
      </c>
      <c r="U269" s="3">
        <f t="shared" si="48"/>
        <v>45317</v>
      </c>
      <c r="V269" t="str">
        <f>IF($R269="No","",IF(D269="","JD",INDEX(Lookup!$B:$B,MATCH(LEFT(D269,2),Lookup!$A:$A,0))))</f>
        <v>SI</v>
      </c>
      <c r="W269" t="str">
        <f t="shared" si="49"/>
        <v>xxxx xxx xxxxx</v>
      </c>
      <c r="X269" t="str">
        <f t="shared" si="50"/>
        <v>xxxx xxx xxx xxx</v>
      </c>
      <c r="Y269" t="str">
        <f t="shared" si="51"/>
        <v>SI xxx</v>
      </c>
      <c r="Z269" s="5">
        <f t="shared" si="52"/>
        <v>-608.22944399999994</v>
      </c>
    </row>
    <row r="270" spans="1:26" x14ac:dyDescent="0.25">
      <c r="A270" s="6" t="s">
        <v>16</v>
      </c>
      <c r="B270" s="6" t="s">
        <v>16</v>
      </c>
      <c r="C270" s="6" t="s">
        <v>54</v>
      </c>
      <c r="D270" s="6" t="s">
        <v>58</v>
      </c>
      <c r="E270" s="6">
        <v>11111</v>
      </c>
      <c r="F270" s="6" t="s">
        <v>56</v>
      </c>
      <c r="G270" s="6">
        <v>123456</v>
      </c>
      <c r="H270" s="6" t="s">
        <v>57</v>
      </c>
      <c r="I270" s="7">
        <v>-608.22944399999994</v>
      </c>
      <c r="J270" s="6" t="s">
        <v>15</v>
      </c>
      <c r="K270" s="7">
        <v>-1601181.1678809999</v>
      </c>
      <c r="L270" s="6" t="s">
        <v>15</v>
      </c>
      <c r="M270" s="6"/>
      <c r="N270" s="6"/>
      <c r="P270" s="3">
        <f t="shared" si="43"/>
        <v>45317</v>
      </c>
      <c r="Q270" t="str">
        <f t="shared" si="44"/>
        <v/>
      </c>
      <c r="R270" t="str">
        <f t="shared" si="45"/>
        <v>Yes</v>
      </c>
      <c r="S270">
        <f t="shared" si="46"/>
        <v>12345</v>
      </c>
      <c r="T270" t="str">
        <f t="shared" si="47"/>
        <v>Turnover 1</v>
      </c>
      <c r="U270" s="3">
        <f t="shared" si="48"/>
        <v>45317</v>
      </c>
      <c r="V270" t="str">
        <f>IF($R270="No","",IF(D270="","JD",INDEX(Lookup!$B:$B,MATCH(LEFT(D270,2),Lookup!$A:$A,0))))</f>
        <v>SI</v>
      </c>
      <c r="W270" t="str">
        <f t="shared" si="49"/>
        <v>xxxx xxx xxxxx</v>
      </c>
      <c r="X270" t="str">
        <f t="shared" si="50"/>
        <v>xxxx xxx xxx xxx</v>
      </c>
      <c r="Y270" t="str">
        <f t="shared" si="51"/>
        <v>SI xxx</v>
      </c>
      <c r="Z270" s="5">
        <f t="shared" si="52"/>
        <v>-215.74015199999997</v>
      </c>
    </row>
    <row r="271" spans="1:26" x14ac:dyDescent="0.25">
      <c r="A271" s="6" t="s">
        <v>16</v>
      </c>
      <c r="B271" s="6" t="s">
        <v>16</v>
      </c>
      <c r="C271" s="6" t="s">
        <v>54</v>
      </c>
      <c r="D271" s="6" t="s">
        <v>58</v>
      </c>
      <c r="E271" s="6">
        <v>11111</v>
      </c>
      <c r="F271" s="6" t="s">
        <v>56</v>
      </c>
      <c r="G271" s="6">
        <v>123456</v>
      </c>
      <c r="H271" s="6" t="s">
        <v>57</v>
      </c>
      <c r="I271" s="7">
        <v>-215.74015199999997</v>
      </c>
      <c r="J271" s="6" t="s">
        <v>15</v>
      </c>
      <c r="K271" s="7">
        <v>-1601396.9080330001</v>
      </c>
      <c r="L271" s="6" t="s">
        <v>15</v>
      </c>
      <c r="M271" s="6"/>
      <c r="N271" s="6"/>
      <c r="P271" s="3">
        <f t="shared" si="43"/>
        <v>45317</v>
      </c>
      <c r="Q271" t="str">
        <f t="shared" si="44"/>
        <v/>
      </c>
      <c r="R271" t="str">
        <f t="shared" si="45"/>
        <v>Yes</v>
      </c>
      <c r="S271">
        <f t="shared" si="46"/>
        <v>12345</v>
      </c>
      <c r="T271" t="str">
        <f t="shared" si="47"/>
        <v>Turnover 1</v>
      </c>
      <c r="U271" s="3">
        <f t="shared" si="48"/>
        <v>45317</v>
      </c>
      <c r="V271" t="str">
        <f>IF($R271="No","",IF(D271="","JD",INDEX(Lookup!$B:$B,MATCH(LEFT(D271,2),Lookup!$A:$A,0))))</f>
        <v>SI</v>
      </c>
      <c r="W271" t="str">
        <f t="shared" si="49"/>
        <v>xxxx xxx xxxxx</v>
      </c>
      <c r="X271" t="str">
        <f t="shared" si="50"/>
        <v>xxxx xxx xxx xxx</v>
      </c>
      <c r="Y271" t="str">
        <f t="shared" si="51"/>
        <v>SI xxx</v>
      </c>
      <c r="Z271" s="5">
        <f t="shared" si="52"/>
        <v>-49.042197000000002</v>
      </c>
    </row>
    <row r="272" spans="1:26" x14ac:dyDescent="0.25">
      <c r="A272" s="6" t="s">
        <v>16</v>
      </c>
      <c r="B272" s="6" t="s">
        <v>16</v>
      </c>
      <c r="C272" s="6" t="s">
        <v>54</v>
      </c>
      <c r="D272" s="6" t="s">
        <v>58</v>
      </c>
      <c r="E272" s="6">
        <v>11111</v>
      </c>
      <c r="F272" s="6" t="s">
        <v>56</v>
      </c>
      <c r="G272" s="6">
        <v>123456</v>
      </c>
      <c r="H272" s="6" t="s">
        <v>57</v>
      </c>
      <c r="I272" s="7">
        <v>-49.042197000000002</v>
      </c>
      <c r="J272" s="6" t="s">
        <v>15</v>
      </c>
      <c r="K272" s="7">
        <v>-1601445.9502300001</v>
      </c>
      <c r="L272" s="6" t="s">
        <v>15</v>
      </c>
      <c r="M272" s="6"/>
      <c r="N272" s="6"/>
      <c r="P272" s="3">
        <f t="shared" si="43"/>
        <v>45317</v>
      </c>
      <c r="Q272" t="str">
        <f t="shared" si="44"/>
        <v/>
      </c>
      <c r="R272" t="str">
        <f t="shared" si="45"/>
        <v>Yes</v>
      </c>
      <c r="S272">
        <f t="shared" si="46"/>
        <v>12345</v>
      </c>
      <c r="T272" t="str">
        <f t="shared" si="47"/>
        <v>Turnover 1</v>
      </c>
      <c r="U272" s="3">
        <f t="shared" si="48"/>
        <v>45317</v>
      </c>
      <c r="V272" t="str">
        <f>IF($R272="No","",IF(D272="","JD",INDEX(Lookup!$B:$B,MATCH(LEFT(D272,2),Lookup!$A:$A,0))))</f>
        <v>SI</v>
      </c>
      <c r="W272" t="str">
        <f t="shared" si="49"/>
        <v>xxxx xxx xxxxx</v>
      </c>
      <c r="X272" t="str">
        <f t="shared" si="50"/>
        <v>xxxx xxx xxx xxx</v>
      </c>
      <c r="Y272" t="str">
        <f t="shared" si="51"/>
        <v>SI xxx</v>
      </c>
      <c r="Z272" s="5">
        <f t="shared" si="52"/>
        <v>-189.88521699999998</v>
      </c>
    </row>
    <row r="273" spans="1:26" x14ac:dyDescent="0.25">
      <c r="A273" s="6" t="s">
        <v>16</v>
      </c>
      <c r="B273" s="6" t="s">
        <v>16</v>
      </c>
      <c r="C273" s="6" t="s">
        <v>54</v>
      </c>
      <c r="D273" s="6" t="s">
        <v>58</v>
      </c>
      <c r="E273" s="6">
        <v>11111</v>
      </c>
      <c r="F273" s="6" t="s">
        <v>56</v>
      </c>
      <c r="G273" s="6">
        <v>123456</v>
      </c>
      <c r="H273" s="6" t="s">
        <v>57</v>
      </c>
      <c r="I273" s="7">
        <v>-189.88521699999998</v>
      </c>
      <c r="J273" s="6" t="s">
        <v>15</v>
      </c>
      <c r="K273" s="7">
        <v>-1601635.8354470001</v>
      </c>
      <c r="L273" s="6" t="s">
        <v>15</v>
      </c>
      <c r="M273" s="6"/>
      <c r="N273" s="6"/>
      <c r="P273" s="3">
        <f t="shared" si="43"/>
        <v>45317</v>
      </c>
      <c r="Q273" t="str">
        <f t="shared" si="44"/>
        <v/>
      </c>
      <c r="R273" t="str">
        <f t="shared" si="45"/>
        <v>Yes</v>
      </c>
      <c r="S273">
        <f t="shared" si="46"/>
        <v>12345</v>
      </c>
      <c r="T273" t="str">
        <f t="shared" si="47"/>
        <v>Turnover 1</v>
      </c>
      <c r="U273" s="3">
        <f t="shared" si="48"/>
        <v>45317</v>
      </c>
      <c r="V273" t="str">
        <f>IF($R273="No","",IF(D273="","JD",INDEX(Lookup!$B:$B,MATCH(LEFT(D273,2),Lookup!$A:$A,0))))</f>
        <v>SI</v>
      </c>
      <c r="W273" t="str">
        <f t="shared" si="49"/>
        <v>xxxx xxx xxxxx</v>
      </c>
      <c r="X273" t="str">
        <f t="shared" si="50"/>
        <v>xxxx xxx xxx xxx</v>
      </c>
      <c r="Y273" t="str">
        <f t="shared" si="51"/>
        <v>SI xxx</v>
      </c>
      <c r="Z273" s="5">
        <f t="shared" si="52"/>
        <v>-126.73343199999999</v>
      </c>
    </row>
    <row r="274" spans="1:26" x14ac:dyDescent="0.25">
      <c r="A274" s="6" t="s">
        <v>16</v>
      </c>
      <c r="B274" s="6" t="s">
        <v>16</v>
      </c>
      <c r="C274" s="6" t="s">
        <v>54</v>
      </c>
      <c r="D274" s="6" t="s">
        <v>58</v>
      </c>
      <c r="E274" s="6">
        <v>11111</v>
      </c>
      <c r="F274" s="6" t="s">
        <v>56</v>
      </c>
      <c r="G274" s="6">
        <v>123456</v>
      </c>
      <c r="H274" s="6" t="s">
        <v>57</v>
      </c>
      <c r="I274" s="7">
        <v>-126.73343199999999</v>
      </c>
      <c r="J274" s="6" t="s">
        <v>15</v>
      </c>
      <c r="K274" s="7">
        <v>-1601762.5688789999</v>
      </c>
      <c r="L274" s="6" t="s">
        <v>15</v>
      </c>
      <c r="M274" s="6"/>
      <c r="N274" s="6"/>
      <c r="P274" s="3">
        <f t="shared" si="43"/>
        <v>45317</v>
      </c>
      <c r="Q274" t="str">
        <f t="shared" si="44"/>
        <v/>
      </c>
      <c r="R274" t="str">
        <f t="shared" si="45"/>
        <v>Yes</v>
      </c>
      <c r="S274">
        <f t="shared" si="46"/>
        <v>12345</v>
      </c>
      <c r="T274" t="str">
        <f t="shared" si="47"/>
        <v>Turnover 1</v>
      </c>
      <c r="U274" s="3">
        <f t="shared" si="48"/>
        <v>45317</v>
      </c>
      <c r="V274" t="str">
        <f>IF($R274="No","",IF(D274="","JD",INDEX(Lookup!$B:$B,MATCH(LEFT(D274,2),Lookup!$A:$A,0))))</f>
        <v>SI</v>
      </c>
      <c r="W274" t="str">
        <f t="shared" si="49"/>
        <v>xxxx xxx xxxxx</v>
      </c>
      <c r="X274" t="str">
        <f t="shared" si="50"/>
        <v>xxxx xxx xxx xxx</v>
      </c>
      <c r="Y274" t="str">
        <f t="shared" si="51"/>
        <v>SI xxx</v>
      </c>
      <c r="Z274" s="5">
        <f t="shared" si="52"/>
        <v>-179.06280899999999</v>
      </c>
    </row>
    <row r="275" spans="1:26" x14ac:dyDescent="0.25">
      <c r="A275" s="6" t="s">
        <v>16</v>
      </c>
      <c r="B275" s="6" t="s">
        <v>16</v>
      </c>
      <c r="C275" s="6" t="s">
        <v>54</v>
      </c>
      <c r="D275" s="6" t="s">
        <v>58</v>
      </c>
      <c r="E275" s="6">
        <v>11111</v>
      </c>
      <c r="F275" s="6" t="s">
        <v>56</v>
      </c>
      <c r="G275" s="6">
        <v>123456</v>
      </c>
      <c r="H275" s="6" t="s">
        <v>57</v>
      </c>
      <c r="I275" s="7">
        <v>-179.06280899999999</v>
      </c>
      <c r="J275" s="6" t="s">
        <v>15</v>
      </c>
      <c r="K275" s="7">
        <v>-1601941.6316879999</v>
      </c>
      <c r="L275" s="6" t="s">
        <v>15</v>
      </c>
      <c r="M275" s="6"/>
      <c r="N275" s="6"/>
      <c r="P275" s="3">
        <f t="shared" si="43"/>
        <v>45317</v>
      </c>
      <c r="Q275" t="str">
        <f t="shared" si="44"/>
        <v/>
      </c>
      <c r="R275" t="str">
        <f t="shared" si="45"/>
        <v>Yes</v>
      </c>
      <c r="S275">
        <f t="shared" si="46"/>
        <v>12345</v>
      </c>
      <c r="T275" t="str">
        <f t="shared" si="47"/>
        <v>Turnover 1</v>
      </c>
      <c r="U275" s="3">
        <f t="shared" si="48"/>
        <v>45317</v>
      </c>
      <c r="V275" t="str">
        <f>IF($R275="No","",IF(D275="","JD",INDEX(Lookup!$B:$B,MATCH(LEFT(D275,2),Lookup!$A:$A,0))))</f>
        <v>SI</v>
      </c>
      <c r="W275" t="str">
        <f t="shared" si="49"/>
        <v>xxxx xxx xxxxx</v>
      </c>
      <c r="X275" t="str">
        <f t="shared" si="50"/>
        <v>xxxx xxx xxx xxx</v>
      </c>
      <c r="Y275" t="str">
        <f t="shared" si="51"/>
        <v>SI xxx</v>
      </c>
      <c r="Z275" s="5">
        <f t="shared" si="52"/>
        <v>-39.787520999999998</v>
      </c>
    </row>
    <row r="276" spans="1:26" x14ac:dyDescent="0.25">
      <c r="A276" s="6" t="s">
        <v>16</v>
      </c>
      <c r="B276" s="6" t="s">
        <v>16</v>
      </c>
      <c r="C276" s="6" t="s">
        <v>54</v>
      </c>
      <c r="D276" s="6" t="s">
        <v>58</v>
      </c>
      <c r="E276" s="6">
        <v>11111</v>
      </c>
      <c r="F276" s="6" t="s">
        <v>56</v>
      </c>
      <c r="G276" s="6">
        <v>123456</v>
      </c>
      <c r="H276" s="6" t="s">
        <v>57</v>
      </c>
      <c r="I276" s="7">
        <v>-39.787520999999998</v>
      </c>
      <c r="J276" s="6" t="s">
        <v>15</v>
      </c>
      <c r="K276" s="7">
        <v>-1601981.4192089997</v>
      </c>
      <c r="L276" s="6" t="s">
        <v>15</v>
      </c>
      <c r="M276" s="6"/>
      <c r="N276" s="6"/>
      <c r="P276" s="3">
        <f t="shared" si="43"/>
        <v>45317</v>
      </c>
      <c r="Q276" t="str">
        <f t="shared" si="44"/>
        <v/>
      </c>
      <c r="R276" t="str">
        <f t="shared" si="45"/>
        <v>Yes</v>
      </c>
      <c r="S276">
        <f t="shared" si="46"/>
        <v>12345</v>
      </c>
      <c r="T276" t="str">
        <f t="shared" si="47"/>
        <v>Turnover 1</v>
      </c>
      <c r="U276" s="3">
        <f t="shared" si="48"/>
        <v>45317</v>
      </c>
      <c r="V276" t="str">
        <f>IF($R276="No","",IF(D276="","JD",INDEX(Lookup!$B:$B,MATCH(LEFT(D276,2),Lookup!$A:$A,0))))</f>
        <v>SI</v>
      </c>
      <c r="W276" t="str">
        <f t="shared" si="49"/>
        <v>xxxx xxx xxxxx</v>
      </c>
      <c r="X276" t="str">
        <f t="shared" si="50"/>
        <v>xxxx xxx xxx xxx</v>
      </c>
      <c r="Y276" t="str">
        <f t="shared" si="51"/>
        <v>SI xxx</v>
      </c>
      <c r="Z276" s="5">
        <f t="shared" si="52"/>
        <v>-168.74612099999999</v>
      </c>
    </row>
    <row r="277" spans="1:26" x14ac:dyDescent="0.25">
      <c r="A277" s="6" t="s">
        <v>16</v>
      </c>
      <c r="B277" s="6" t="s">
        <v>16</v>
      </c>
      <c r="C277" s="6" t="s">
        <v>54</v>
      </c>
      <c r="D277" s="6" t="s">
        <v>58</v>
      </c>
      <c r="E277" s="6">
        <v>11111</v>
      </c>
      <c r="F277" s="6" t="s">
        <v>56</v>
      </c>
      <c r="G277" s="6">
        <v>123456</v>
      </c>
      <c r="H277" s="6" t="s">
        <v>57</v>
      </c>
      <c r="I277" s="7">
        <v>-168.74612099999999</v>
      </c>
      <c r="J277" s="6" t="s">
        <v>15</v>
      </c>
      <c r="K277" s="7">
        <v>-1602150.16533</v>
      </c>
      <c r="L277" s="6" t="s">
        <v>15</v>
      </c>
      <c r="M277" s="6"/>
      <c r="N277" s="6"/>
      <c r="P277" s="3">
        <f t="shared" si="43"/>
        <v>45317</v>
      </c>
      <c r="Q277" t="str">
        <f t="shared" si="44"/>
        <v/>
      </c>
      <c r="R277" t="str">
        <f t="shared" si="45"/>
        <v>Yes</v>
      </c>
      <c r="S277">
        <f t="shared" si="46"/>
        <v>12345</v>
      </c>
      <c r="T277" t="str">
        <f t="shared" si="47"/>
        <v>Turnover 1</v>
      </c>
      <c r="U277" s="3">
        <f t="shared" si="48"/>
        <v>45317</v>
      </c>
      <c r="V277" t="str">
        <f>IF($R277="No","",IF(D277="","JD",INDEX(Lookup!$B:$B,MATCH(LEFT(D277,2),Lookup!$A:$A,0))))</f>
        <v>SI</v>
      </c>
      <c r="W277" t="str">
        <f t="shared" si="49"/>
        <v>xxxx xxx xxxxx</v>
      </c>
      <c r="X277" t="str">
        <f t="shared" si="50"/>
        <v>xxxx xxx xxx xxx</v>
      </c>
      <c r="Y277" t="str">
        <f t="shared" si="51"/>
        <v>SI xxx</v>
      </c>
      <c r="Z277" s="5">
        <f t="shared" si="52"/>
        <v>-718.22354400000006</v>
      </c>
    </row>
    <row r="278" spans="1:26" x14ac:dyDescent="0.25">
      <c r="A278" s="6" t="s">
        <v>16</v>
      </c>
      <c r="B278" s="6" t="s">
        <v>16</v>
      </c>
      <c r="C278" s="6" t="s">
        <v>54</v>
      </c>
      <c r="D278" s="6" t="s">
        <v>58</v>
      </c>
      <c r="E278" s="6">
        <v>11111</v>
      </c>
      <c r="F278" s="6" t="s">
        <v>56</v>
      </c>
      <c r="G278" s="6">
        <v>123456</v>
      </c>
      <c r="H278" s="6" t="s">
        <v>57</v>
      </c>
      <c r="I278" s="7">
        <v>-718.22354400000006</v>
      </c>
      <c r="J278" s="6" t="s">
        <v>15</v>
      </c>
      <c r="K278" s="7">
        <v>-1602868.3888739999</v>
      </c>
      <c r="L278" s="6" t="s">
        <v>15</v>
      </c>
      <c r="M278" s="6"/>
      <c r="N278" s="6"/>
      <c r="P278" s="3">
        <f t="shared" si="43"/>
        <v>45317</v>
      </c>
      <c r="Q278" t="str">
        <f t="shared" si="44"/>
        <v/>
      </c>
      <c r="R278" t="str">
        <f t="shared" si="45"/>
        <v>Yes</v>
      </c>
      <c r="S278">
        <f t="shared" si="46"/>
        <v>12345</v>
      </c>
      <c r="T278" t="str">
        <f t="shared" si="47"/>
        <v>Turnover 1</v>
      </c>
      <c r="U278" s="3">
        <f t="shared" si="48"/>
        <v>45317</v>
      </c>
      <c r="V278" t="str">
        <f>IF($R278="No","",IF(D278="","JD",INDEX(Lookup!$B:$B,MATCH(LEFT(D278,2),Lookup!$A:$A,0))))</f>
        <v>SI</v>
      </c>
      <c r="W278" t="str">
        <f t="shared" si="49"/>
        <v>xxxx xxx xxxxx</v>
      </c>
      <c r="X278" t="str">
        <f t="shared" si="50"/>
        <v>xxxx xxx xxx xxx</v>
      </c>
      <c r="Y278" t="str">
        <f t="shared" si="51"/>
        <v>SI xxx</v>
      </c>
      <c r="Z278" s="5">
        <f t="shared" si="52"/>
        <v>-105.973626</v>
      </c>
    </row>
    <row r="279" spans="1:26" x14ac:dyDescent="0.25">
      <c r="A279" s="6" t="s">
        <v>16</v>
      </c>
      <c r="B279" s="6" t="s">
        <v>16</v>
      </c>
      <c r="C279" s="6" t="s">
        <v>54</v>
      </c>
      <c r="D279" s="6" t="s">
        <v>58</v>
      </c>
      <c r="E279" s="6">
        <v>11111</v>
      </c>
      <c r="F279" s="6" t="s">
        <v>56</v>
      </c>
      <c r="G279" s="6">
        <v>123456</v>
      </c>
      <c r="H279" s="6" t="s">
        <v>57</v>
      </c>
      <c r="I279" s="7">
        <v>-105.973626</v>
      </c>
      <c r="J279" s="6" t="s">
        <v>15</v>
      </c>
      <c r="K279" s="7">
        <v>-1602974.3625</v>
      </c>
      <c r="L279" s="6" t="s">
        <v>15</v>
      </c>
      <c r="M279" s="6"/>
      <c r="N279" s="6"/>
      <c r="P279" s="3">
        <f t="shared" si="43"/>
        <v>45317</v>
      </c>
      <c r="Q279" t="str">
        <f t="shared" si="44"/>
        <v/>
      </c>
      <c r="R279" t="str">
        <f t="shared" si="45"/>
        <v>Yes</v>
      </c>
      <c r="S279">
        <f t="shared" si="46"/>
        <v>12345</v>
      </c>
      <c r="T279" t="str">
        <f t="shared" si="47"/>
        <v>Turnover 1</v>
      </c>
      <c r="U279" s="3">
        <f t="shared" si="48"/>
        <v>45317</v>
      </c>
      <c r="V279" t="str">
        <f>IF($R279="No","",IF(D279="","JD",INDEX(Lookup!$B:$B,MATCH(LEFT(D279,2),Lookup!$A:$A,0))))</f>
        <v>SI</v>
      </c>
      <c r="W279" t="str">
        <f t="shared" si="49"/>
        <v>xxxx xxx xxxxx</v>
      </c>
      <c r="X279" t="str">
        <f t="shared" si="50"/>
        <v>xxxx xxx xxx xxx</v>
      </c>
      <c r="Y279" t="str">
        <f t="shared" si="51"/>
        <v>SI xxx</v>
      </c>
      <c r="Z279" s="5">
        <f t="shared" si="52"/>
        <v>-318.14845199999996</v>
      </c>
    </row>
    <row r="280" spans="1:26" x14ac:dyDescent="0.25">
      <c r="A280" s="6" t="s">
        <v>16</v>
      </c>
      <c r="B280" s="6" t="s">
        <v>16</v>
      </c>
      <c r="C280" s="6" t="s">
        <v>54</v>
      </c>
      <c r="D280" s="6" t="s">
        <v>58</v>
      </c>
      <c r="E280" s="6">
        <v>11111</v>
      </c>
      <c r="F280" s="6" t="s">
        <v>56</v>
      </c>
      <c r="G280" s="6">
        <v>123456</v>
      </c>
      <c r="H280" s="6" t="s">
        <v>57</v>
      </c>
      <c r="I280" s="7">
        <v>-318.14845199999996</v>
      </c>
      <c r="J280" s="6" t="s">
        <v>15</v>
      </c>
      <c r="K280" s="7">
        <v>-1603292.5109519998</v>
      </c>
      <c r="L280" s="6" t="s">
        <v>15</v>
      </c>
      <c r="M280" s="6"/>
      <c r="N280" s="6"/>
      <c r="P280" s="3">
        <f t="shared" si="43"/>
        <v>45317</v>
      </c>
      <c r="Q280" t="str">
        <f t="shared" si="44"/>
        <v/>
      </c>
      <c r="R280" t="str">
        <f t="shared" si="45"/>
        <v>Yes</v>
      </c>
      <c r="S280">
        <f t="shared" si="46"/>
        <v>12345</v>
      </c>
      <c r="T280" t="str">
        <f t="shared" si="47"/>
        <v>Turnover 1</v>
      </c>
      <c r="U280" s="3">
        <f t="shared" si="48"/>
        <v>45317</v>
      </c>
      <c r="V280" t="str">
        <f>IF($R280="No","",IF(D280="","JD",INDEX(Lookup!$B:$B,MATCH(LEFT(D280,2),Lookup!$A:$A,0))))</f>
        <v>SI</v>
      </c>
      <c r="W280" t="str">
        <f t="shared" si="49"/>
        <v>xxxx xxx xxxxx</v>
      </c>
      <c r="X280" t="str">
        <f t="shared" si="50"/>
        <v>xxxx xxx xxx xxx</v>
      </c>
      <c r="Y280" t="str">
        <f t="shared" si="51"/>
        <v>SI xxx</v>
      </c>
      <c r="Z280" s="5">
        <f t="shared" si="52"/>
        <v>-60.382967999999998</v>
      </c>
    </row>
    <row r="281" spans="1:26" x14ac:dyDescent="0.25">
      <c r="A281" s="6" t="s">
        <v>16</v>
      </c>
      <c r="B281" s="6" t="s">
        <v>16</v>
      </c>
      <c r="C281" s="6" t="s">
        <v>54</v>
      </c>
      <c r="D281" s="6" t="s">
        <v>58</v>
      </c>
      <c r="E281" s="6">
        <v>11111</v>
      </c>
      <c r="F281" s="6" t="s">
        <v>56</v>
      </c>
      <c r="G281" s="6">
        <v>123456</v>
      </c>
      <c r="H281" s="6" t="s">
        <v>57</v>
      </c>
      <c r="I281" s="7">
        <v>-60.382967999999998</v>
      </c>
      <c r="J281" s="6" t="s">
        <v>15</v>
      </c>
      <c r="K281" s="7">
        <v>-1603352.8939199999</v>
      </c>
      <c r="L281" s="6" t="s">
        <v>15</v>
      </c>
      <c r="M281" s="6"/>
      <c r="N281" s="6"/>
      <c r="P281" s="3">
        <f t="shared" si="43"/>
        <v>45317</v>
      </c>
      <c r="Q281" t="str">
        <f t="shared" si="44"/>
        <v/>
      </c>
      <c r="R281" t="str">
        <f t="shared" si="45"/>
        <v>Yes</v>
      </c>
      <c r="S281">
        <f t="shared" si="46"/>
        <v>12345</v>
      </c>
      <c r="T281" t="str">
        <f t="shared" si="47"/>
        <v>Turnover 1</v>
      </c>
      <c r="U281" s="3">
        <f t="shared" si="48"/>
        <v>45317</v>
      </c>
      <c r="V281" t="str">
        <f>IF($R281="No","",IF(D281="","JD",INDEX(Lookup!$B:$B,MATCH(LEFT(D281,2),Lookup!$A:$A,0))))</f>
        <v>SI</v>
      </c>
      <c r="W281" t="str">
        <f t="shared" si="49"/>
        <v>xxxx xxx xxxxx</v>
      </c>
      <c r="X281" t="str">
        <f t="shared" si="50"/>
        <v>xxxx xxx xxx xxx</v>
      </c>
      <c r="Y281" t="str">
        <f t="shared" si="51"/>
        <v>SI xxx</v>
      </c>
      <c r="Z281" s="5">
        <f t="shared" si="52"/>
        <v>-181.14890399999999</v>
      </c>
    </row>
    <row r="282" spans="1:26" x14ac:dyDescent="0.25">
      <c r="A282" s="6" t="s">
        <v>16</v>
      </c>
      <c r="B282" s="6" t="s">
        <v>16</v>
      </c>
      <c r="C282" s="6" t="s">
        <v>54</v>
      </c>
      <c r="D282" s="6" t="s">
        <v>58</v>
      </c>
      <c r="E282" s="6">
        <v>11111</v>
      </c>
      <c r="F282" s="6" t="s">
        <v>56</v>
      </c>
      <c r="G282" s="6">
        <v>123456</v>
      </c>
      <c r="H282" s="6" t="s">
        <v>57</v>
      </c>
      <c r="I282" s="7">
        <v>-181.14890399999999</v>
      </c>
      <c r="J282" s="6" t="s">
        <v>15</v>
      </c>
      <c r="K282" s="7">
        <v>-1603534.0428239999</v>
      </c>
      <c r="L282" s="6" t="s">
        <v>15</v>
      </c>
      <c r="M282" s="6"/>
      <c r="N282" s="6"/>
      <c r="P282" s="3">
        <f t="shared" si="43"/>
        <v>45317</v>
      </c>
      <c r="Q282" t="str">
        <f t="shared" si="44"/>
        <v/>
      </c>
      <c r="R282" t="str">
        <f t="shared" si="45"/>
        <v>Yes</v>
      </c>
      <c r="S282">
        <f t="shared" si="46"/>
        <v>12345</v>
      </c>
      <c r="T282" t="str">
        <f t="shared" si="47"/>
        <v>Turnover 1</v>
      </c>
      <c r="U282" s="3">
        <f t="shared" si="48"/>
        <v>45317</v>
      </c>
      <c r="V282" t="str">
        <f>IF($R282="No","",IF(D282="","JD",INDEX(Lookup!$B:$B,MATCH(LEFT(D282,2),Lookup!$A:$A,0))))</f>
        <v>SI</v>
      </c>
      <c r="W282" t="str">
        <f t="shared" si="49"/>
        <v>xxxx xxx xxxxx</v>
      </c>
      <c r="X282" t="str">
        <f t="shared" si="50"/>
        <v>xxxx xxx xxx xxx</v>
      </c>
      <c r="Y282" t="str">
        <f t="shared" si="51"/>
        <v>SI xxx</v>
      </c>
      <c r="Z282" s="5">
        <f t="shared" si="52"/>
        <v>-48.308903000000001</v>
      </c>
    </row>
    <row r="283" spans="1:26" x14ac:dyDescent="0.25">
      <c r="A283" s="6" t="s">
        <v>16</v>
      </c>
      <c r="B283" s="6" t="s">
        <v>16</v>
      </c>
      <c r="C283" s="6" t="s">
        <v>54</v>
      </c>
      <c r="D283" s="6" t="s">
        <v>58</v>
      </c>
      <c r="E283" s="6">
        <v>11111</v>
      </c>
      <c r="F283" s="6" t="s">
        <v>56</v>
      </c>
      <c r="G283" s="6">
        <v>123456</v>
      </c>
      <c r="H283" s="6" t="s">
        <v>57</v>
      </c>
      <c r="I283" s="7">
        <v>-48.308903000000001</v>
      </c>
      <c r="J283" s="6" t="s">
        <v>15</v>
      </c>
      <c r="K283" s="7">
        <v>-1603582.3517269997</v>
      </c>
      <c r="L283" s="6" t="s">
        <v>15</v>
      </c>
      <c r="M283" s="6"/>
      <c r="N283" s="6"/>
      <c r="P283" s="3">
        <f t="shared" si="43"/>
        <v>45317</v>
      </c>
      <c r="Q283" t="str">
        <f t="shared" si="44"/>
        <v/>
      </c>
      <c r="R283" t="str">
        <f t="shared" si="45"/>
        <v>Yes</v>
      </c>
      <c r="S283">
        <f t="shared" si="46"/>
        <v>12345</v>
      </c>
      <c r="T283" t="str">
        <f t="shared" si="47"/>
        <v>Turnover 1</v>
      </c>
      <c r="U283" s="3">
        <f t="shared" si="48"/>
        <v>45317</v>
      </c>
      <c r="V283" t="str">
        <f>IF($R283="No","",IF(D283="","JD",INDEX(Lookup!$B:$B,MATCH(LEFT(D283,2),Lookup!$A:$A,0))))</f>
        <v>SI</v>
      </c>
      <c r="W283" t="str">
        <f t="shared" si="49"/>
        <v>xxxx xxx xxxxx</v>
      </c>
      <c r="X283" t="str">
        <f t="shared" si="50"/>
        <v>xxxx xxx xxx xxx</v>
      </c>
      <c r="Y283" t="str">
        <f t="shared" si="51"/>
        <v>SI xxx</v>
      </c>
      <c r="Z283" s="5">
        <f t="shared" si="52"/>
        <v>-181.14890399999999</v>
      </c>
    </row>
    <row r="284" spans="1:26" x14ac:dyDescent="0.25">
      <c r="A284" s="6" t="s">
        <v>16</v>
      </c>
      <c r="B284" s="6" t="s">
        <v>16</v>
      </c>
      <c r="C284" s="6" t="s">
        <v>54</v>
      </c>
      <c r="D284" s="6" t="s">
        <v>58</v>
      </c>
      <c r="E284" s="6">
        <v>11111</v>
      </c>
      <c r="F284" s="6" t="s">
        <v>56</v>
      </c>
      <c r="G284" s="6">
        <v>123456</v>
      </c>
      <c r="H284" s="6" t="s">
        <v>57</v>
      </c>
      <c r="I284" s="7">
        <v>-181.14890399999999</v>
      </c>
      <c r="J284" s="6" t="s">
        <v>15</v>
      </c>
      <c r="K284" s="7">
        <v>-1603763.5006309999</v>
      </c>
      <c r="L284" s="6" t="s">
        <v>15</v>
      </c>
      <c r="M284" s="6"/>
      <c r="N284" s="6"/>
      <c r="P284" s="3">
        <f t="shared" si="43"/>
        <v>45317</v>
      </c>
      <c r="Q284" t="str">
        <f t="shared" si="44"/>
        <v/>
      </c>
      <c r="R284" t="str">
        <f t="shared" si="45"/>
        <v>Yes</v>
      </c>
      <c r="S284">
        <f t="shared" si="46"/>
        <v>12345</v>
      </c>
      <c r="T284" t="str">
        <f t="shared" si="47"/>
        <v>Turnover 1</v>
      </c>
      <c r="U284" s="3">
        <f t="shared" si="48"/>
        <v>45317</v>
      </c>
      <c r="V284" t="str">
        <f>IF($R284="No","",IF(D284="","JD",INDEX(Lookup!$B:$B,MATCH(LEFT(D284,2),Lookup!$A:$A,0))))</f>
        <v>SI</v>
      </c>
      <c r="W284" t="str">
        <f t="shared" si="49"/>
        <v>xxxx xxx xxxxx</v>
      </c>
      <c r="X284" t="str">
        <f t="shared" si="50"/>
        <v>xxxx xxx xxx xxx</v>
      </c>
      <c r="Y284" t="str">
        <f t="shared" si="51"/>
        <v>SI xxx</v>
      </c>
      <c r="Z284" s="5">
        <f t="shared" si="52"/>
        <v>-132.840001</v>
      </c>
    </row>
    <row r="285" spans="1:26" x14ac:dyDescent="0.25">
      <c r="A285" s="6" t="s">
        <v>16</v>
      </c>
      <c r="B285" s="6" t="s">
        <v>16</v>
      </c>
      <c r="C285" s="6" t="s">
        <v>54</v>
      </c>
      <c r="D285" s="6" t="s">
        <v>58</v>
      </c>
      <c r="E285" s="6">
        <v>11111</v>
      </c>
      <c r="F285" s="6" t="s">
        <v>56</v>
      </c>
      <c r="G285" s="6">
        <v>123456</v>
      </c>
      <c r="H285" s="6" t="s">
        <v>57</v>
      </c>
      <c r="I285" s="7">
        <v>-132.840001</v>
      </c>
      <c r="J285" s="6" t="s">
        <v>15</v>
      </c>
      <c r="K285" s="7">
        <v>-1603896.340632</v>
      </c>
      <c r="L285" s="6" t="s">
        <v>15</v>
      </c>
      <c r="M285" s="6"/>
      <c r="N285" s="6"/>
      <c r="P285" s="3">
        <f t="shared" si="43"/>
        <v>45317</v>
      </c>
      <c r="Q285" t="str">
        <f t="shared" si="44"/>
        <v/>
      </c>
      <c r="R285" t="str">
        <f t="shared" si="45"/>
        <v>Yes</v>
      </c>
      <c r="S285">
        <f t="shared" si="46"/>
        <v>12345</v>
      </c>
      <c r="T285" t="str">
        <f t="shared" si="47"/>
        <v>Turnover 1</v>
      </c>
      <c r="U285" s="3">
        <f t="shared" si="48"/>
        <v>45317</v>
      </c>
      <c r="V285" t="str">
        <f>IF($R285="No","",IF(D285="","JD",INDEX(Lookup!$B:$B,MATCH(LEFT(D285,2),Lookup!$A:$A,0))))</f>
        <v>SI</v>
      </c>
      <c r="W285" t="str">
        <f t="shared" si="49"/>
        <v>xxxx xxx xxxxx</v>
      </c>
      <c r="X285" t="str">
        <f t="shared" si="50"/>
        <v>xxxx xxx xxx xxx</v>
      </c>
      <c r="Y285" t="str">
        <f t="shared" si="51"/>
        <v>SI xxx</v>
      </c>
      <c r="Z285" s="5">
        <f t="shared" si="52"/>
        <v>-277.76038849999998</v>
      </c>
    </row>
    <row r="286" spans="1:26" x14ac:dyDescent="0.25">
      <c r="A286" s="6" t="s">
        <v>16</v>
      </c>
      <c r="B286" s="6" t="s">
        <v>16</v>
      </c>
      <c r="C286" s="6" t="s">
        <v>54</v>
      </c>
      <c r="D286" s="6" t="s">
        <v>58</v>
      </c>
      <c r="E286" s="6">
        <v>11111</v>
      </c>
      <c r="F286" s="6" t="s">
        <v>56</v>
      </c>
      <c r="G286" s="6">
        <v>123456</v>
      </c>
      <c r="H286" s="6" t="s">
        <v>57</v>
      </c>
      <c r="I286" s="7">
        <v>-277.76038849999998</v>
      </c>
      <c r="J286" s="6" t="s">
        <v>15</v>
      </c>
      <c r="K286" s="7">
        <v>-1604174.1010205001</v>
      </c>
      <c r="L286" s="6" t="s">
        <v>15</v>
      </c>
      <c r="M286" s="6"/>
      <c r="N286" s="6"/>
      <c r="P286" s="3">
        <f t="shared" si="43"/>
        <v>45317</v>
      </c>
      <c r="Q286" t="str">
        <f t="shared" si="44"/>
        <v/>
      </c>
      <c r="R286" t="str">
        <f t="shared" si="45"/>
        <v>Yes</v>
      </c>
      <c r="S286">
        <f t="shared" si="46"/>
        <v>12345</v>
      </c>
      <c r="T286" t="str">
        <f t="shared" si="47"/>
        <v>Turnover 1</v>
      </c>
      <c r="U286" s="3">
        <f t="shared" si="48"/>
        <v>45317</v>
      </c>
      <c r="V286" t="str">
        <f>IF($R286="No","",IF(D286="","JD",INDEX(Lookup!$B:$B,MATCH(LEFT(D286,2),Lookup!$A:$A,0))))</f>
        <v>SI</v>
      </c>
      <c r="W286" t="str">
        <f t="shared" si="49"/>
        <v>xxxx xxx xxxxx</v>
      </c>
      <c r="X286" t="str">
        <f t="shared" si="50"/>
        <v>xxxx xxx xxx xxx</v>
      </c>
      <c r="Y286" t="str">
        <f t="shared" si="51"/>
        <v>SI xxx</v>
      </c>
      <c r="Z286" s="5">
        <f t="shared" si="52"/>
        <v>-1048.054128</v>
      </c>
    </row>
    <row r="287" spans="1:26" x14ac:dyDescent="0.25">
      <c r="A287" s="6" t="s">
        <v>16</v>
      </c>
      <c r="B287" s="6" t="s">
        <v>16</v>
      </c>
      <c r="C287" s="6" t="s">
        <v>54</v>
      </c>
      <c r="D287" s="6" t="s">
        <v>58</v>
      </c>
      <c r="E287" s="6">
        <v>11111</v>
      </c>
      <c r="F287" s="6" t="s">
        <v>56</v>
      </c>
      <c r="G287" s="6">
        <v>123456</v>
      </c>
      <c r="H287" s="6" t="s">
        <v>57</v>
      </c>
      <c r="I287" s="7">
        <v>-1048.054128</v>
      </c>
      <c r="J287" s="6" t="s">
        <v>15</v>
      </c>
      <c r="K287" s="7">
        <v>-1605222.1551485001</v>
      </c>
      <c r="L287" s="6" t="s">
        <v>15</v>
      </c>
      <c r="M287" s="6"/>
      <c r="N287" s="6"/>
      <c r="P287" s="3">
        <f t="shared" si="43"/>
        <v>45317</v>
      </c>
      <c r="Q287" t="str">
        <f t="shared" si="44"/>
        <v/>
      </c>
      <c r="R287" t="str">
        <f t="shared" si="45"/>
        <v>Yes</v>
      </c>
      <c r="S287">
        <f t="shared" si="46"/>
        <v>12345</v>
      </c>
      <c r="T287" t="str">
        <f t="shared" si="47"/>
        <v>Turnover 1</v>
      </c>
      <c r="U287" s="3">
        <f t="shared" si="48"/>
        <v>45317</v>
      </c>
      <c r="V287" t="str">
        <f>IF($R287="No","",IF(D287="","JD",INDEX(Lookup!$B:$B,MATCH(LEFT(D287,2),Lookup!$A:$A,0))))</f>
        <v>SI</v>
      </c>
      <c r="W287" t="str">
        <f t="shared" si="49"/>
        <v>xxxx xxx xxxxx</v>
      </c>
      <c r="X287" t="str">
        <f t="shared" si="50"/>
        <v>xxxx xxx xxx xxx</v>
      </c>
      <c r="Y287" t="str">
        <f t="shared" si="51"/>
        <v>SI xxx</v>
      </c>
      <c r="Z287" s="5">
        <f t="shared" si="52"/>
        <v>-741.28437600000007</v>
      </c>
    </row>
    <row r="288" spans="1:26" x14ac:dyDescent="0.25">
      <c r="A288" s="6" t="s">
        <v>16</v>
      </c>
      <c r="B288" s="6" t="s">
        <v>16</v>
      </c>
      <c r="C288" s="6" t="s">
        <v>54</v>
      </c>
      <c r="D288" s="6" t="s">
        <v>58</v>
      </c>
      <c r="E288" s="6">
        <v>11111</v>
      </c>
      <c r="F288" s="6" t="s">
        <v>56</v>
      </c>
      <c r="G288" s="6">
        <v>123456</v>
      </c>
      <c r="H288" s="6" t="s">
        <v>57</v>
      </c>
      <c r="I288" s="7">
        <v>-741.28437600000007</v>
      </c>
      <c r="J288" s="6" t="s">
        <v>15</v>
      </c>
      <c r="K288" s="7">
        <v>-1605963.4395245002</v>
      </c>
      <c r="L288" s="6" t="s">
        <v>15</v>
      </c>
      <c r="M288" s="6"/>
      <c r="N288" s="6"/>
      <c r="P288" s="3">
        <f t="shared" si="43"/>
        <v>45317</v>
      </c>
      <c r="Q288" t="str">
        <f t="shared" si="44"/>
        <v/>
      </c>
      <c r="R288" t="str">
        <f t="shared" si="45"/>
        <v>Yes</v>
      </c>
      <c r="S288">
        <f t="shared" si="46"/>
        <v>12345</v>
      </c>
      <c r="T288" t="str">
        <f t="shared" si="47"/>
        <v>Turnover 1</v>
      </c>
      <c r="U288" s="3">
        <f t="shared" si="48"/>
        <v>45317</v>
      </c>
      <c r="V288" t="str">
        <f>IF($R288="No","",IF(D288="","JD",INDEX(Lookup!$B:$B,MATCH(LEFT(D288,2),Lookup!$A:$A,0))))</f>
        <v>SI</v>
      </c>
      <c r="W288" t="str">
        <f t="shared" si="49"/>
        <v>xxxx xxx xxxxx</v>
      </c>
      <c r="X288" t="str">
        <f t="shared" si="50"/>
        <v>xxxx xxx xxx xxx</v>
      </c>
      <c r="Y288" t="str">
        <f t="shared" si="51"/>
        <v>SI xxx</v>
      </c>
      <c r="Z288" s="5">
        <f t="shared" si="52"/>
        <v>-7663.1878029999998</v>
      </c>
    </row>
    <row r="289" spans="1:26" x14ac:dyDescent="0.25">
      <c r="A289" s="6" t="s">
        <v>16</v>
      </c>
      <c r="B289" s="6" t="s">
        <v>16</v>
      </c>
      <c r="C289" s="6" t="s">
        <v>54</v>
      </c>
      <c r="D289" s="6" t="s">
        <v>58</v>
      </c>
      <c r="E289" s="6">
        <v>11111</v>
      </c>
      <c r="F289" s="6" t="s">
        <v>56</v>
      </c>
      <c r="G289" s="6">
        <v>123456</v>
      </c>
      <c r="H289" s="6" t="s">
        <v>57</v>
      </c>
      <c r="I289" s="7">
        <v>-7663.1878029999998</v>
      </c>
      <c r="J289" s="6" t="s">
        <v>15</v>
      </c>
      <c r="K289" s="7">
        <v>-1613626.6273275001</v>
      </c>
      <c r="L289" s="6" t="s">
        <v>15</v>
      </c>
      <c r="M289" s="6"/>
      <c r="N289" s="6"/>
      <c r="P289" s="3">
        <f t="shared" si="43"/>
        <v>45317</v>
      </c>
      <c r="Q289" t="str">
        <f t="shared" si="44"/>
        <v/>
      </c>
      <c r="R289" t="str">
        <f t="shared" si="45"/>
        <v>Yes</v>
      </c>
      <c r="S289">
        <f t="shared" si="46"/>
        <v>12345</v>
      </c>
      <c r="T289" t="str">
        <f t="shared" si="47"/>
        <v>Turnover 1</v>
      </c>
      <c r="U289" s="3">
        <f t="shared" si="48"/>
        <v>45317</v>
      </c>
      <c r="V289" t="str">
        <f>IF($R289="No","",IF(D289="","JD",INDEX(Lookup!$B:$B,MATCH(LEFT(D289,2),Lookup!$A:$A,0))))</f>
        <v>SI</v>
      </c>
      <c r="W289" t="str">
        <f t="shared" si="49"/>
        <v>xxxx xxx xxxxx</v>
      </c>
      <c r="X289" t="str">
        <f t="shared" si="50"/>
        <v>xxxx xxx xxx xxx</v>
      </c>
      <c r="Y289" t="str">
        <f t="shared" si="51"/>
        <v>SI xxx</v>
      </c>
      <c r="Z289" s="5">
        <f t="shared" si="52"/>
        <v>-98.615399999999994</v>
      </c>
    </row>
    <row r="290" spans="1:26" x14ac:dyDescent="0.25">
      <c r="A290" s="6" t="s">
        <v>16</v>
      </c>
      <c r="B290" s="6" t="s">
        <v>16</v>
      </c>
      <c r="C290" s="6" t="s">
        <v>54</v>
      </c>
      <c r="D290" s="6" t="s">
        <v>58</v>
      </c>
      <c r="E290" s="6">
        <v>11111</v>
      </c>
      <c r="F290" s="6" t="s">
        <v>56</v>
      </c>
      <c r="G290" s="6">
        <v>123456</v>
      </c>
      <c r="H290" s="6" t="s">
        <v>57</v>
      </c>
      <c r="I290" s="7">
        <v>-98.615399999999994</v>
      </c>
      <c r="J290" s="6" t="s">
        <v>15</v>
      </c>
      <c r="K290" s="7">
        <v>-1613725.2427274999</v>
      </c>
      <c r="L290" s="6" t="s">
        <v>15</v>
      </c>
      <c r="M290" s="6"/>
      <c r="N290" s="6"/>
      <c r="P290" s="3">
        <f t="shared" si="43"/>
        <v>45317</v>
      </c>
      <c r="Q290" t="str">
        <f t="shared" si="44"/>
        <v/>
      </c>
      <c r="R290" t="str">
        <f t="shared" si="45"/>
        <v>Yes</v>
      </c>
      <c r="S290">
        <f t="shared" si="46"/>
        <v>12345</v>
      </c>
      <c r="T290" t="str">
        <f t="shared" si="47"/>
        <v>Turnover 1</v>
      </c>
      <c r="U290" s="3">
        <f t="shared" si="48"/>
        <v>45317</v>
      </c>
      <c r="V290" t="str">
        <f>IF($R290="No","",IF(D290="","JD",INDEX(Lookup!$B:$B,MATCH(LEFT(D290,2),Lookup!$A:$A,0))))</f>
        <v>SI</v>
      </c>
      <c r="W290" t="str">
        <f t="shared" si="49"/>
        <v>xxxx xxx xxxxx</v>
      </c>
      <c r="X290" t="str">
        <f t="shared" si="50"/>
        <v>xxxx xxx xxx xxx</v>
      </c>
      <c r="Y290" t="str">
        <f t="shared" si="51"/>
        <v>SI xxx</v>
      </c>
      <c r="Z290" s="5">
        <f t="shared" si="52"/>
        <v>-6.0686399999999994</v>
      </c>
    </row>
    <row r="291" spans="1:26" x14ac:dyDescent="0.25">
      <c r="A291" s="6" t="s">
        <v>16</v>
      </c>
      <c r="B291" s="6" t="s">
        <v>16</v>
      </c>
      <c r="C291" s="6" t="s">
        <v>54</v>
      </c>
      <c r="D291" s="6" t="s">
        <v>58</v>
      </c>
      <c r="E291" s="6">
        <v>11111</v>
      </c>
      <c r="F291" s="6" t="s">
        <v>56</v>
      </c>
      <c r="G291" s="6">
        <v>123456</v>
      </c>
      <c r="H291" s="6" t="s">
        <v>57</v>
      </c>
      <c r="I291" s="7">
        <v>-6.0686399999999994</v>
      </c>
      <c r="J291" s="6" t="s">
        <v>15</v>
      </c>
      <c r="K291" s="7">
        <v>-1613731.3113675001</v>
      </c>
      <c r="L291" s="6" t="s">
        <v>15</v>
      </c>
      <c r="M291" s="6"/>
      <c r="N291" s="6"/>
      <c r="P291" s="3">
        <f t="shared" si="43"/>
        <v>45317</v>
      </c>
      <c r="Q291" t="str">
        <f t="shared" si="44"/>
        <v/>
      </c>
      <c r="R291" t="str">
        <f t="shared" si="45"/>
        <v>Yes</v>
      </c>
      <c r="S291">
        <f t="shared" si="46"/>
        <v>12345</v>
      </c>
      <c r="T291" t="str">
        <f t="shared" si="47"/>
        <v>Turnover 1</v>
      </c>
      <c r="U291" s="3">
        <f t="shared" si="48"/>
        <v>45317</v>
      </c>
      <c r="V291" t="str">
        <f>IF($R291="No","",IF(D291="","JD",INDEX(Lookup!$B:$B,MATCH(LEFT(D291,2),Lookup!$A:$A,0))))</f>
        <v>SI</v>
      </c>
      <c r="W291" t="str">
        <f t="shared" si="49"/>
        <v>xxxx xxx xxxxx</v>
      </c>
      <c r="X291" t="str">
        <f t="shared" si="50"/>
        <v>xxxx xxx xxx xxx</v>
      </c>
      <c r="Y291" t="str">
        <f t="shared" si="51"/>
        <v>SI xxx</v>
      </c>
      <c r="Z291" s="5">
        <f t="shared" si="52"/>
        <v>-63.657505</v>
      </c>
    </row>
    <row r="292" spans="1:26" x14ac:dyDescent="0.25">
      <c r="A292" s="6" t="s">
        <v>16</v>
      </c>
      <c r="B292" s="6" t="s">
        <v>16</v>
      </c>
      <c r="C292" s="6" t="s">
        <v>54</v>
      </c>
      <c r="D292" s="6" t="s">
        <v>58</v>
      </c>
      <c r="E292" s="6">
        <v>11111</v>
      </c>
      <c r="F292" s="6" t="s">
        <v>56</v>
      </c>
      <c r="G292" s="6">
        <v>123456</v>
      </c>
      <c r="H292" s="6" t="s">
        <v>57</v>
      </c>
      <c r="I292" s="7">
        <v>-63.657505</v>
      </c>
      <c r="J292" s="6" t="s">
        <v>15</v>
      </c>
      <c r="K292" s="7">
        <v>-1613794.9688724999</v>
      </c>
      <c r="L292" s="6" t="s">
        <v>15</v>
      </c>
      <c r="M292" s="6"/>
      <c r="N292" s="6"/>
      <c r="P292" s="3">
        <f t="shared" si="43"/>
        <v>45317</v>
      </c>
      <c r="Q292" t="str">
        <f t="shared" si="44"/>
        <v/>
      </c>
      <c r="R292" t="str">
        <f t="shared" si="45"/>
        <v>Yes</v>
      </c>
      <c r="S292">
        <f t="shared" si="46"/>
        <v>12345</v>
      </c>
      <c r="T292" t="str">
        <f t="shared" si="47"/>
        <v>Turnover 1</v>
      </c>
      <c r="U292" s="3">
        <f t="shared" si="48"/>
        <v>45317</v>
      </c>
      <c r="V292" t="str">
        <f>IF($R292="No","",IF(D292="","JD",INDEX(Lookup!$B:$B,MATCH(LEFT(D292,2),Lookup!$A:$A,0))))</f>
        <v>SI</v>
      </c>
      <c r="W292" t="str">
        <f t="shared" si="49"/>
        <v>xxxx xxx xxxxx</v>
      </c>
      <c r="X292" t="str">
        <f t="shared" si="50"/>
        <v>xxxx xxx xxx xxx</v>
      </c>
      <c r="Y292" t="str">
        <f t="shared" si="51"/>
        <v>SI xxx</v>
      </c>
      <c r="Z292" s="5">
        <f t="shared" si="52"/>
        <v>-5382.6181770000003</v>
      </c>
    </row>
    <row r="293" spans="1:26" x14ac:dyDescent="0.25">
      <c r="A293" s="6" t="s">
        <v>16</v>
      </c>
      <c r="B293" s="6" t="s">
        <v>16</v>
      </c>
      <c r="C293" s="6" t="s">
        <v>54</v>
      </c>
      <c r="D293" s="6" t="s">
        <v>58</v>
      </c>
      <c r="E293" s="6">
        <v>11111</v>
      </c>
      <c r="F293" s="6" t="s">
        <v>56</v>
      </c>
      <c r="G293" s="6">
        <v>123456</v>
      </c>
      <c r="H293" s="6" t="s">
        <v>57</v>
      </c>
      <c r="I293" s="7">
        <v>-5382.6181770000003</v>
      </c>
      <c r="J293" s="6" t="s">
        <v>15</v>
      </c>
      <c r="K293" s="7">
        <v>-1619177.5870495001</v>
      </c>
      <c r="L293" s="6" t="s">
        <v>15</v>
      </c>
      <c r="M293" s="6"/>
      <c r="N293" s="6"/>
      <c r="P293" s="3">
        <f t="shared" si="43"/>
        <v>45317</v>
      </c>
      <c r="Q293" t="str">
        <f t="shared" si="44"/>
        <v/>
      </c>
      <c r="R293" t="str">
        <f t="shared" si="45"/>
        <v>Yes</v>
      </c>
      <c r="S293">
        <f t="shared" si="46"/>
        <v>12345</v>
      </c>
      <c r="T293" t="str">
        <f t="shared" si="47"/>
        <v>Turnover 1</v>
      </c>
      <c r="U293" s="3">
        <f t="shared" si="48"/>
        <v>45317</v>
      </c>
      <c r="V293" t="str">
        <f>IF($R293="No","",IF(D293="","JD",INDEX(Lookup!$B:$B,MATCH(LEFT(D293,2),Lookup!$A:$A,0))))</f>
        <v>SI</v>
      </c>
      <c r="W293" t="str">
        <f t="shared" si="49"/>
        <v>xxxx xxx xxxxx</v>
      </c>
      <c r="X293" t="str">
        <f t="shared" si="50"/>
        <v>xxxx xxx xxx xxx</v>
      </c>
      <c r="Y293" t="str">
        <f t="shared" si="51"/>
        <v>SI xxx</v>
      </c>
      <c r="Z293" s="5">
        <f t="shared" si="52"/>
        <v>-140.830377</v>
      </c>
    </row>
    <row r="294" spans="1:26" x14ac:dyDescent="0.25">
      <c r="A294" s="6" t="s">
        <v>16</v>
      </c>
      <c r="B294" s="6" t="s">
        <v>16</v>
      </c>
      <c r="C294" s="6" t="s">
        <v>54</v>
      </c>
      <c r="D294" s="6" t="s">
        <v>58</v>
      </c>
      <c r="E294" s="6">
        <v>11111</v>
      </c>
      <c r="F294" s="6" t="s">
        <v>56</v>
      </c>
      <c r="G294" s="6">
        <v>123456</v>
      </c>
      <c r="H294" s="6" t="s">
        <v>57</v>
      </c>
      <c r="I294" s="7">
        <v>-140.830377</v>
      </c>
      <c r="J294" s="6" t="s">
        <v>15</v>
      </c>
      <c r="K294" s="7">
        <v>-1619318.4174265</v>
      </c>
      <c r="L294" s="6" t="s">
        <v>15</v>
      </c>
      <c r="M294" s="6"/>
      <c r="N294" s="6"/>
      <c r="P294" s="3">
        <f t="shared" si="43"/>
        <v>45317</v>
      </c>
      <c r="Q294" t="str">
        <f t="shared" si="44"/>
        <v/>
      </c>
      <c r="R294" t="str">
        <f t="shared" si="45"/>
        <v>Yes</v>
      </c>
      <c r="S294">
        <f t="shared" si="46"/>
        <v>12345</v>
      </c>
      <c r="T294" t="str">
        <f t="shared" si="47"/>
        <v>Turnover 1</v>
      </c>
      <c r="U294" s="3">
        <f t="shared" si="48"/>
        <v>45317</v>
      </c>
      <c r="V294" t="str">
        <f>IF($R294="No","",IF(D294="","JD",INDEX(Lookup!$B:$B,MATCH(LEFT(D294,2),Lookup!$A:$A,0))))</f>
        <v>SI</v>
      </c>
      <c r="W294" t="str">
        <f t="shared" si="49"/>
        <v>xxxx xxx xxxxx</v>
      </c>
      <c r="X294" t="str">
        <f t="shared" si="50"/>
        <v>xxxx xxx xxx xxx</v>
      </c>
      <c r="Y294" t="str">
        <f t="shared" si="51"/>
        <v>SI xxx</v>
      </c>
      <c r="Z294" s="5">
        <f t="shared" si="52"/>
        <v>-7925.9346289999994</v>
      </c>
    </row>
    <row r="295" spans="1:26" x14ac:dyDescent="0.25">
      <c r="A295" s="6" t="s">
        <v>16</v>
      </c>
      <c r="B295" s="6" t="s">
        <v>16</v>
      </c>
      <c r="C295" s="6" t="s">
        <v>54</v>
      </c>
      <c r="D295" s="6" t="s">
        <v>58</v>
      </c>
      <c r="E295" s="6">
        <v>11111</v>
      </c>
      <c r="F295" s="6" t="s">
        <v>56</v>
      </c>
      <c r="G295" s="6">
        <v>123456</v>
      </c>
      <c r="H295" s="6" t="s">
        <v>57</v>
      </c>
      <c r="I295" s="7">
        <v>-7925.9346289999994</v>
      </c>
      <c r="J295" s="6" t="s">
        <v>15</v>
      </c>
      <c r="K295" s="7">
        <v>-1627244.3520555</v>
      </c>
      <c r="L295" s="6" t="s">
        <v>15</v>
      </c>
      <c r="M295" s="6"/>
      <c r="N295" s="6"/>
      <c r="P295" s="3">
        <f t="shared" si="43"/>
        <v>45317</v>
      </c>
      <c r="Q295" t="str">
        <f t="shared" si="44"/>
        <v/>
      </c>
      <c r="R295" t="str">
        <f t="shared" si="45"/>
        <v>Yes</v>
      </c>
      <c r="S295">
        <f t="shared" si="46"/>
        <v>12345</v>
      </c>
      <c r="T295" t="str">
        <f t="shared" si="47"/>
        <v>Turnover 1</v>
      </c>
      <c r="U295" s="3">
        <f t="shared" si="48"/>
        <v>45317</v>
      </c>
      <c r="V295" t="str">
        <f>IF($R295="No","",IF(D295="","JD",INDEX(Lookup!$B:$B,MATCH(LEFT(D295,2),Lookup!$A:$A,0))))</f>
        <v>SI</v>
      </c>
      <c r="W295" t="str">
        <f t="shared" si="49"/>
        <v>xxxx xxx xxxxx</v>
      </c>
      <c r="X295" t="str">
        <f t="shared" si="50"/>
        <v>xxxx xxx xxx xxx</v>
      </c>
      <c r="Y295" t="str">
        <f t="shared" si="51"/>
        <v>SI xxx</v>
      </c>
      <c r="Z295" s="5">
        <f t="shared" si="52"/>
        <v>-771.68446949999998</v>
      </c>
    </row>
    <row r="296" spans="1:26" x14ac:dyDescent="0.25">
      <c r="A296" s="6" t="s">
        <v>16</v>
      </c>
      <c r="B296" s="6" t="s">
        <v>16</v>
      </c>
      <c r="C296" s="6" t="s">
        <v>54</v>
      </c>
      <c r="D296" s="6" t="s">
        <v>58</v>
      </c>
      <c r="E296" s="6">
        <v>11111</v>
      </c>
      <c r="F296" s="6" t="s">
        <v>56</v>
      </c>
      <c r="G296" s="6">
        <v>123456</v>
      </c>
      <c r="H296" s="6" t="s">
        <v>57</v>
      </c>
      <c r="I296" s="7">
        <v>-771.68446949999998</v>
      </c>
      <c r="J296" s="6" t="s">
        <v>15</v>
      </c>
      <c r="K296" s="7">
        <v>-1628016.0365249999</v>
      </c>
      <c r="L296" s="6" t="s">
        <v>15</v>
      </c>
      <c r="M296" s="6"/>
      <c r="N296" s="6"/>
      <c r="P296" s="3">
        <f t="shared" si="43"/>
        <v>45317</v>
      </c>
      <c r="Q296" t="str">
        <f t="shared" si="44"/>
        <v/>
      </c>
      <c r="R296" t="str">
        <f t="shared" si="45"/>
        <v>Yes</v>
      </c>
      <c r="S296">
        <f t="shared" si="46"/>
        <v>12345</v>
      </c>
      <c r="T296" t="str">
        <f t="shared" si="47"/>
        <v>Turnover 1</v>
      </c>
      <c r="U296" s="3">
        <f t="shared" si="48"/>
        <v>45317</v>
      </c>
      <c r="V296" t="str">
        <f>IF($R296="No","",IF(D296="","JD",INDEX(Lookup!$B:$B,MATCH(LEFT(D296,2),Lookup!$A:$A,0))))</f>
        <v>SI</v>
      </c>
      <c r="W296" t="str">
        <f t="shared" si="49"/>
        <v>xxxx xxx xxxxx</v>
      </c>
      <c r="X296" t="str">
        <f t="shared" si="50"/>
        <v>xxxx xxx xxx xxx</v>
      </c>
      <c r="Y296" t="str">
        <f t="shared" si="51"/>
        <v>SI xxx</v>
      </c>
      <c r="Z296" s="5">
        <f t="shared" si="52"/>
        <v>-128.39598650000002</v>
      </c>
    </row>
    <row r="297" spans="1:26" x14ac:dyDescent="0.25">
      <c r="A297" s="6" t="s">
        <v>16</v>
      </c>
      <c r="B297" s="6" t="s">
        <v>16</v>
      </c>
      <c r="C297" s="6" t="s">
        <v>54</v>
      </c>
      <c r="D297" s="6" t="s">
        <v>58</v>
      </c>
      <c r="E297" s="6">
        <v>11111</v>
      </c>
      <c r="F297" s="6" t="s">
        <v>56</v>
      </c>
      <c r="G297" s="6">
        <v>123456</v>
      </c>
      <c r="H297" s="6" t="s">
        <v>57</v>
      </c>
      <c r="I297" s="7">
        <v>-128.39598650000002</v>
      </c>
      <c r="J297" s="6" t="s">
        <v>15</v>
      </c>
      <c r="K297" s="7">
        <v>-1628144.4325114999</v>
      </c>
      <c r="L297" s="6" t="s">
        <v>15</v>
      </c>
      <c r="M297" s="6"/>
      <c r="N297" s="6"/>
      <c r="P297" s="3">
        <f t="shared" si="43"/>
        <v>45317</v>
      </c>
      <c r="Q297" t="str">
        <f t="shared" si="44"/>
        <v/>
      </c>
      <c r="R297" t="str">
        <f t="shared" si="45"/>
        <v>Yes</v>
      </c>
      <c r="S297">
        <f t="shared" si="46"/>
        <v>12345</v>
      </c>
      <c r="T297" t="str">
        <f t="shared" si="47"/>
        <v>Turnover 1</v>
      </c>
      <c r="U297" s="3">
        <f t="shared" si="48"/>
        <v>45317</v>
      </c>
      <c r="V297" t="str">
        <f>IF($R297="No","",IF(D297="","JD",INDEX(Lookup!$B:$B,MATCH(LEFT(D297,2),Lookup!$A:$A,0))))</f>
        <v>SI</v>
      </c>
      <c r="W297" t="str">
        <f t="shared" si="49"/>
        <v>xxxx xxx xxxxx</v>
      </c>
      <c r="X297" t="str">
        <f t="shared" si="50"/>
        <v>xxxx xxx xxx xxx</v>
      </c>
      <c r="Y297" t="str">
        <f t="shared" si="51"/>
        <v>SI xxx</v>
      </c>
      <c r="Z297" s="5">
        <f t="shared" si="52"/>
        <v>-814.41148799999996</v>
      </c>
    </row>
    <row r="298" spans="1:26" x14ac:dyDescent="0.25">
      <c r="A298" s="6" t="s">
        <v>16</v>
      </c>
      <c r="B298" s="6" t="s">
        <v>16</v>
      </c>
      <c r="C298" s="6" t="s">
        <v>54</v>
      </c>
      <c r="D298" s="6" t="s">
        <v>58</v>
      </c>
      <c r="E298" s="6">
        <v>11111</v>
      </c>
      <c r="F298" s="6" t="s">
        <v>56</v>
      </c>
      <c r="G298" s="6">
        <v>123456</v>
      </c>
      <c r="H298" s="6" t="s">
        <v>57</v>
      </c>
      <c r="I298" s="7">
        <v>-814.41148799999996</v>
      </c>
      <c r="J298" s="6" t="s">
        <v>15</v>
      </c>
      <c r="K298" s="7">
        <v>-1628958.8439995002</v>
      </c>
      <c r="L298" s="6" t="s">
        <v>15</v>
      </c>
      <c r="M298" s="6"/>
      <c r="N298" s="6"/>
      <c r="P298" s="3">
        <f t="shared" si="43"/>
        <v>45317</v>
      </c>
      <c r="Q298" t="str">
        <f t="shared" si="44"/>
        <v/>
      </c>
      <c r="R298" t="str">
        <f t="shared" si="45"/>
        <v>Yes</v>
      </c>
      <c r="S298">
        <f t="shared" si="46"/>
        <v>12345</v>
      </c>
      <c r="T298" t="str">
        <f t="shared" si="47"/>
        <v>Turnover 1</v>
      </c>
      <c r="U298" s="3">
        <f t="shared" si="48"/>
        <v>45317</v>
      </c>
      <c r="V298" t="str">
        <f>IF($R298="No","",IF(D298="","JD",INDEX(Lookup!$B:$B,MATCH(LEFT(D298,2),Lookup!$A:$A,0))))</f>
        <v>SI</v>
      </c>
      <c r="W298" t="str">
        <f t="shared" si="49"/>
        <v>xxxx xxx xxxxx</v>
      </c>
      <c r="X298" t="str">
        <f t="shared" si="50"/>
        <v>xxxx xxx xxx xxx</v>
      </c>
      <c r="Y298" t="str">
        <f t="shared" si="51"/>
        <v>SI xxx</v>
      </c>
      <c r="Z298" s="5">
        <f t="shared" si="52"/>
        <v>-98.691258000000005</v>
      </c>
    </row>
    <row r="299" spans="1:26" x14ac:dyDescent="0.25">
      <c r="A299" s="6" t="s">
        <v>16</v>
      </c>
      <c r="B299" s="6" t="s">
        <v>16</v>
      </c>
      <c r="C299" s="6" t="s">
        <v>54</v>
      </c>
      <c r="D299" s="6" t="s">
        <v>58</v>
      </c>
      <c r="E299" s="6">
        <v>11111</v>
      </c>
      <c r="F299" s="6" t="s">
        <v>56</v>
      </c>
      <c r="G299" s="6">
        <v>123456</v>
      </c>
      <c r="H299" s="6" t="s">
        <v>57</v>
      </c>
      <c r="I299" s="7">
        <v>-98.691258000000005</v>
      </c>
      <c r="J299" s="6" t="s">
        <v>15</v>
      </c>
      <c r="K299" s="7">
        <v>-1629057.5352574999</v>
      </c>
      <c r="L299" s="6" t="s">
        <v>15</v>
      </c>
      <c r="M299" s="6"/>
      <c r="N299" s="6"/>
      <c r="P299" s="3">
        <f t="shared" si="43"/>
        <v>45317</v>
      </c>
      <c r="Q299" t="str">
        <f t="shared" si="44"/>
        <v/>
      </c>
      <c r="R299" t="str">
        <f t="shared" si="45"/>
        <v>Yes</v>
      </c>
      <c r="S299">
        <f t="shared" si="46"/>
        <v>12345</v>
      </c>
      <c r="T299" t="str">
        <f t="shared" si="47"/>
        <v>Turnover 1</v>
      </c>
      <c r="U299" s="3">
        <f t="shared" si="48"/>
        <v>45317</v>
      </c>
      <c r="V299" t="str">
        <f>IF($R299="No","",IF(D299="","JD",INDEX(Lookup!$B:$B,MATCH(LEFT(D299,2),Lookup!$A:$A,0))))</f>
        <v>SI</v>
      </c>
      <c r="W299" t="str">
        <f t="shared" si="49"/>
        <v>xxxx xxx xxxxx</v>
      </c>
      <c r="X299" t="str">
        <f t="shared" si="50"/>
        <v>xxxx xxx xxx xxx</v>
      </c>
      <c r="Y299" t="str">
        <f t="shared" si="51"/>
        <v>SI xxx</v>
      </c>
      <c r="Z299" s="5">
        <f t="shared" si="52"/>
        <v>-123.458895</v>
      </c>
    </row>
    <row r="300" spans="1:26" x14ac:dyDescent="0.25">
      <c r="A300" s="6" t="s">
        <v>16</v>
      </c>
      <c r="B300" s="6" t="s">
        <v>16</v>
      </c>
      <c r="C300" s="6" t="s">
        <v>54</v>
      </c>
      <c r="D300" s="6" t="s">
        <v>58</v>
      </c>
      <c r="E300" s="6">
        <v>11111</v>
      </c>
      <c r="F300" s="6" t="s">
        <v>56</v>
      </c>
      <c r="G300" s="6">
        <v>123456</v>
      </c>
      <c r="H300" s="6" t="s">
        <v>57</v>
      </c>
      <c r="I300" s="7">
        <v>-123.458895</v>
      </c>
      <c r="J300" s="6" t="s">
        <v>15</v>
      </c>
      <c r="K300" s="7">
        <v>-1629180.9941525001</v>
      </c>
      <c r="L300" s="6" t="s">
        <v>15</v>
      </c>
      <c r="M300" s="6"/>
      <c r="N300" s="6"/>
      <c r="P300" s="3">
        <f t="shared" si="43"/>
        <v>45317</v>
      </c>
      <c r="Q300" t="str">
        <f t="shared" si="44"/>
        <v/>
      </c>
      <c r="R300" t="str">
        <f t="shared" si="45"/>
        <v>Yes</v>
      </c>
      <c r="S300">
        <f t="shared" si="46"/>
        <v>12345</v>
      </c>
      <c r="T300" t="str">
        <f t="shared" si="47"/>
        <v>Turnover 1</v>
      </c>
      <c r="U300" s="3">
        <f t="shared" si="48"/>
        <v>45317</v>
      </c>
      <c r="V300" t="str">
        <f>IF($R300="No","",IF(D300="","JD",INDEX(Lookup!$B:$B,MATCH(LEFT(D300,2),Lookup!$A:$A,0))))</f>
        <v>SI</v>
      </c>
      <c r="W300" t="str">
        <f t="shared" si="49"/>
        <v>xxxx xxx xxxxx</v>
      </c>
      <c r="X300" t="str">
        <f t="shared" si="50"/>
        <v>xxxx xxx xxx xxx</v>
      </c>
      <c r="Y300" t="str">
        <f t="shared" si="51"/>
        <v>SI xxx</v>
      </c>
      <c r="Z300" s="5">
        <f t="shared" si="52"/>
        <v>-225.60169199999999</v>
      </c>
    </row>
    <row r="301" spans="1:26" x14ac:dyDescent="0.25">
      <c r="A301" s="6" t="s">
        <v>16</v>
      </c>
      <c r="B301" s="6" t="s">
        <v>16</v>
      </c>
      <c r="C301" s="6" t="s">
        <v>54</v>
      </c>
      <c r="D301" s="6" t="s">
        <v>58</v>
      </c>
      <c r="E301" s="6">
        <v>11111</v>
      </c>
      <c r="F301" s="6" t="s">
        <v>56</v>
      </c>
      <c r="G301" s="6">
        <v>123456</v>
      </c>
      <c r="H301" s="6" t="s">
        <v>57</v>
      </c>
      <c r="I301" s="7">
        <v>-225.60169199999999</v>
      </c>
      <c r="J301" s="6" t="s">
        <v>15</v>
      </c>
      <c r="K301" s="7">
        <v>-1629406.5958445</v>
      </c>
      <c r="L301" s="6" t="s">
        <v>15</v>
      </c>
      <c r="M301" s="6"/>
      <c r="N301" s="6"/>
      <c r="P301" s="3">
        <f t="shared" si="43"/>
        <v>45317</v>
      </c>
      <c r="Q301" t="str">
        <f t="shared" si="44"/>
        <v/>
      </c>
      <c r="R301" t="str">
        <f t="shared" si="45"/>
        <v>Yes</v>
      </c>
      <c r="S301">
        <f t="shared" si="46"/>
        <v>12345</v>
      </c>
      <c r="T301" t="str">
        <f t="shared" si="47"/>
        <v>Turnover 1</v>
      </c>
      <c r="U301" s="3">
        <f t="shared" si="48"/>
        <v>45317</v>
      </c>
      <c r="V301" t="str">
        <f>IF($R301="No","",IF(D301="","JD",INDEX(Lookup!$B:$B,MATCH(LEFT(D301,2),Lookup!$A:$A,0))))</f>
        <v>SI</v>
      </c>
      <c r="W301" t="str">
        <f t="shared" si="49"/>
        <v>xxxx xxx xxxxx</v>
      </c>
      <c r="X301" t="str">
        <f t="shared" si="50"/>
        <v>xxxx xxx xxx xxx</v>
      </c>
      <c r="Y301" t="str">
        <f t="shared" si="51"/>
        <v>SI xxx</v>
      </c>
      <c r="Z301" s="5">
        <f t="shared" si="52"/>
        <v>-500.92830299999997</v>
      </c>
    </row>
    <row r="302" spans="1:26" x14ac:dyDescent="0.25">
      <c r="A302" s="6" t="s">
        <v>16</v>
      </c>
      <c r="B302" s="6" t="s">
        <v>16</v>
      </c>
      <c r="C302" s="6" t="s">
        <v>54</v>
      </c>
      <c r="D302" s="6" t="s">
        <v>58</v>
      </c>
      <c r="E302" s="6">
        <v>11111</v>
      </c>
      <c r="F302" s="6" t="s">
        <v>56</v>
      </c>
      <c r="G302" s="6">
        <v>123456</v>
      </c>
      <c r="H302" s="6" t="s">
        <v>57</v>
      </c>
      <c r="I302" s="7">
        <v>-500.92830299999997</v>
      </c>
      <c r="J302" s="6" t="s">
        <v>15</v>
      </c>
      <c r="K302" s="7">
        <v>-1629907.5241474998</v>
      </c>
      <c r="L302" s="6" t="s">
        <v>15</v>
      </c>
      <c r="M302" s="6"/>
      <c r="N302" s="6"/>
      <c r="P302" s="3">
        <f t="shared" si="43"/>
        <v>45317</v>
      </c>
      <c r="Q302" t="str">
        <f t="shared" si="44"/>
        <v/>
      </c>
      <c r="R302" t="str">
        <f t="shared" si="45"/>
        <v>Yes</v>
      </c>
      <c r="S302">
        <f t="shared" si="46"/>
        <v>12345</v>
      </c>
      <c r="T302" t="str">
        <f t="shared" si="47"/>
        <v>Turnover 1</v>
      </c>
      <c r="U302" s="3">
        <f t="shared" si="48"/>
        <v>45317</v>
      </c>
      <c r="V302" t="str">
        <f>IF($R302="No","",IF(D302="","JD",INDEX(Lookup!$B:$B,MATCH(LEFT(D302,2),Lookup!$A:$A,0))))</f>
        <v>SI</v>
      </c>
      <c r="W302" t="str">
        <f t="shared" si="49"/>
        <v>xxxx xxx xxxxx</v>
      </c>
      <c r="X302" t="str">
        <f t="shared" si="50"/>
        <v>xxxx xxx xxx xxx</v>
      </c>
      <c r="Y302" t="str">
        <f t="shared" si="51"/>
        <v>SI xxx</v>
      </c>
      <c r="Z302" s="5">
        <f t="shared" si="52"/>
        <v>-1467.0178619999999</v>
      </c>
    </row>
    <row r="303" spans="1:26" x14ac:dyDescent="0.25">
      <c r="A303" s="6" t="s">
        <v>16</v>
      </c>
      <c r="B303" s="6" t="s">
        <v>16</v>
      </c>
      <c r="C303" s="6" t="s">
        <v>54</v>
      </c>
      <c r="D303" s="6" t="s">
        <v>58</v>
      </c>
      <c r="E303" s="6">
        <v>11111</v>
      </c>
      <c r="F303" s="6" t="s">
        <v>56</v>
      </c>
      <c r="G303" s="6">
        <v>123456</v>
      </c>
      <c r="H303" s="6" t="s">
        <v>57</v>
      </c>
      <c r="I303" s="7">
        <v>-1467.0178619999999</v>
      </c>
      <c r="J303" s="6" t="s">
        <v>15</v>
      </c>
      <c r="K303" s="7">
        <v>-1631374.5420095001</v>
      </c>
      <c r="L303" s="6" t="s">
        <v>15</v>
      </c>
      <c r="M303" s="6"/>
      <c r="N303" s="6"/>
      <c r="P303" s="3">
        <f t="shared" si="43"/>
        <v>45317</v>
      </c>
      <c r="Q303" t="str">
        <f t="shared" si="44"/>
        <v/>
      </c>
      <c r="R303" t="str">
        <f t="shared" si="45"/>
        <v>Yes</v>
      </c>
      <c r="S303">
        <f t="shared" si="46"/>
        <v>12345</v>
      </c>
      <c r="T303" t="str">
        <f t="shared" si="47"/>
        <v>Turnover 1</v>
      </c>
      <c r="U303" s="3">
        <f t="shared" si="48"/>
        <v>45317</v>
      </c>
      <c r="V303" t="str">
        <f>IF($R303="No","",IF(D303="","JD",INDEX(Lookup!$B:$B,MATCH(LEFT(D303,2),Lookup!$A:$A,0))))</f>
        <v>SI</v>
      </c>
      <c r="W303" t="str">
        <f t="shared" si="49"/>
        <v>xxxx xxx xxxxx</v>
      </c>
      <c r="X303" t="str">
        <f t="shared" si="50"/>
        <v>xxxx xxx xxx xxx</v>
      </c>
      <c r="Y303" t="str">
        <f t="shared" si="51"/>
        <v>SI xxx</v>
      </c>
      <c r="Z303" s="5">
        <f t="shared" si="52"/>
        <v>-1170.0906855000001</v>
      </c>
    </row>
    <row r="304" spans="1:26" x14ac:dyDescent="0.25">
      <c r="A304" s="6" t="s">
        <v>16</v>
      </c>
      <c r="B304" s="6" t="s">
        <v>16</v>
      </c>
      <c r="C304" s="6" t="s">
        <v>54</v>
      </c>
      <c r="D304" s="6" t="s">
        <v>58</v>
      </c>
      <c r="E304" s="6">
        <v>11111</v>
      </c>
      <c r="F304" s="6" t="s">
        <v>56</v>
      </c>
      <c r="G304" s="6">
        <v>123456</v>
      </c>
      <c r="H304" s="6" t="s">
        <v>57</v>
      </c>
      <c r="I304" s="7">
        <v>-1170.0906855000001</v>
      </c>
      <c r="J304" s="6" t="s">
        <v>15</v>
      </c>
      <c r="K304" s="7">
        <v>-1632544.6326949999</v>
      </c>
      <c r="L304" s="6" t="s">
        <v>15</v>
      </c>
      <c r="M304" s="6"/>
      <c r="N304" s="6"/>
      <c r="P304" s="3">
        <f t="shared" si="43"/>
        <v>45317</v>
      </c>
      <c r="Q304" t="str">
        <f t="shared" si="44"/>
        <v/>
      </c>
      <c r="R304" t="str">
        <f t="shared" si="45"/>
        <v>Yes</v>
      </c>
      <c r="S304">
        <f t="shared" si="46"/>
        <v>12345</v>
      </c>
      <c r="T304" t="str">
        <f t="shared" si="47"/>
        <v>Turnover 1</v>
      </c>
      <c r="U304" s="3">
        <f t="shared" si="48"/>
        <v>45317</v>
      </c>
      <c r="V304" t="str">
        <f>IF($R304="No","",IF(D304="","JD",INDEX(Lookup!$B:$B,MATCH(LEFT(D304,2),Lookup!$A:$A,0))))</f>
        <v>SI</v>
      </c>
      <c r="W304" t="str">
        <f t="shared" si="49"/>
        <v>xxxx xxx xxxxx</v>
      </c>
      <c r="X304" t="str">
        <f t="shared" si="50"/>
        <v>xxxx xxx xxx xxx</v>
      </c>
      <c r="Y304" t="str">
        <f t="shared" si="51"/>
        <v>SI xxx</v>
      </c>
      <c r="Z304" s="5">
        <f t="shared" si="52"/>
        <v>-182.65974249999999</v>
      </c>
    </row>
    <row r="305" spans="1:26" x14ac:dyDescent="0.25">
      <c r="A305" s="6" t="s">
        <v>16</v>
      </c>
      <c r="B305" s="6" t="s">
        <v>16</v>
      </c>
      <c r="C305" s="6" t="s">
        <v>54</v>
      </c>
      <c r="D305" s="6" t="s">
        <v>58</v>
      </c>
      <c r="E305" s="6">
        <v>11111</v>
      </c>
      <c r="F305" s="6" t="s">
        <v>56</v>
      </c>
      <c r="G305" s="6">
        <v>123456</v>
      </c>
      <c r="H305" s="6" t="s">
        <v>57</v>
      </c>
      <c r="I305" s="7">
        <v>-182.65974249999999</v>
      </c>
      <c r="J305" s="6" t="s">
        <v>15</v>
      </c>
      <c r="K305" s="7">
        <v>-1632727.2924375001</v>
      </c>
      <c r="L305" s="6" t="s">
        <v>15</v>
      </c>
      <c r="M305" s="6"/>
      <c r="N305" s="6"/>
      <c r="P305" s="3">
        <f t="shared" si="43"/>
        <v>45317</v>
      </c>
      <c r="Q305" t="str">
        <f t="shared" si="44"/>
        <v/>
      </c>
      <c r="R305" t="str">
        <f t="shared" si="45"/>
        <v>Yes</v>
      </c>
      <c r="S305">
        <f t="shared" si="46"/>
        <v>12345</v>
      </c>
      <c r="T305" t="str">
        <f t="shared" si="47"/>
        <v>Turnover 1</v>
      </c>
      <c r="U305" s="3">
        <f t="shared" si="48"/>
        <v>45317</v>
      </c>
      <c r="V305" t="str">
        <f>IF($R305="No","",IF(D305="","JD",INDEX(Lookup!$B:$B,MATCH(LEFT(D305,2),Lookup!$A:$A,0))))</f>
        <v>SI</v>
      </c>
      <c r="W305" t="str">
        <f t="shared" si="49"/>
        <v>xxxx xxx xxxxx</v>
      </c>
      <c r="X305" t="str">
        <f t="shared" si="50"/>
        <v>xxxx xxx xxx xxx</v>
      </c>
      <c r="Y305" t="str">
        <f t="shared" si="51"/>
        <v>SI xxx</v>
      </c>
      <c r="Z305" s="5">
        <f t="shared" si="52"/>
        <v>-125.63981250000001</v>
      </c>
    </row>
    <row r="306" spans="1:26" x14ac:dyDescent="0.25">
      <c r="A306" s="6" t="s">
        <v>16</v>
      </c>
      <c r="B306" s="6" t="s">
        <v>16</v>
      </c>
      <c r="C306" s="6" t="s">
        <v>54</v>
      </c>
      <c r="D306" s="6" t="s">
        <v>58</v>
      </c>
      <c r="E306" s="6">
        <v>11111</v>
      </c>
      <c r="F306" s="6" t="s">
        <v>56</v>
      </c>
      <c r="G306" s="6">
        <v>123456</v>
      </c>
      <c r="H306" s="6" t="s">
        <v>57</v>
      </c>
      <c r="I306" s="7">
        <v>-125.63981250000001</v>
      </c>
      <c r="J306" s="6" t="s">
        <v>15</v>
      </c>
      <c r="K306" s="7">
        <v>-1632852.9322500001</v>
      </c>
      <c r="L306" s="6" t="s">
        <v>15</v>
      </c>
      <c r="M306" s="6"/>
      <c r="N306" s="6"/>
      <c r="P306" s="3">
        <f t="shared" si="43"/>
        <v>45317</v>
      </c>
      <c r="Q306" t="str">
        <f t="shared" si="44"/>
        <v/>
      </c>
      <c r="R306" t="str">
        <f t="shared" si="45"/>
        <v>Yes</v>
      </c>
      <c r="S306">
        <f t="shared" si="46"/>
        <v>12345</v>
      </c>
      <c r="T306" t="str">
        <f t="shared" si="47"/>
        <v>Turnover 1</v>
      </c>
      <c r="U306" s="3">
        <f t="shared" si="48"/>
        <v>45317</v>
      </c>
      <c r="V306" t="str">
        <f>IF($R306="No","",IF(D306="","JD",INDEX(Lookup!$B:$B,MATCH(LEFT(D306,2),Lookup!$A:$A,0))))</f>
        <v>SI</v>
      </c>
      <c r="W306" t="str">
        <f t="shared" si="49"/>
        <v>xxxx xxx xxxxx</v>
      </c>
      <c r="X306" t="str">
        <f t="shared" si="50"/>
        <v>xxxx xxx xxx xxx</v>
      </c>
      <c r="Y306" t="str">
        <f t="shared" si="51"/>
        <v>SI xxx</v>
      </c>
      <c r="Z306" s="5">
        <f t="shared" si="52"/>
        <v>-95.637973499999987</v>
      </c>
    </row>
    <row r="307" spans="1:26" x14ac:dyDescent="0.25">
      <c r="A307" s="6" t="s">
        <v>16</v>
      </c>
      <c r="B307" s="6" t="s">
        <v>16</v>
      </c>
      <c r="C307" s="6" t="s">
        <v>54</v>
      </c>
      <c r="D307" s="6" t="s">
        <v>58</v>
      </c>
      <c r="E307" s="6">
        <v>11111</v>
      </c>
      <c r="F307" s="6" t="s">
        <v>56</v>
      </c>
      <c r="G307" s="6">
        <v>123456</v>
      </c>
      <c r="H307" s="6" t="s">
        <v>57</v>
      </c>
      <c r="I307" s="7">
        <v>-95.637973499999987</v>
      </c>
      <c r="J307" s="6" t="s">
        <v>15</v>
      </c>
      <c r="K307" s="7">
        <v>-1632948.5702235</v>
      </c>
      <c r="L307" s="6" t="s">
        <v>15</v>
      </c>
      <c r="M307" s="6"/>
      <c r="N307" s="6"/>
      <c r="P307" s="3">
        <f t="shared" si="43"/>
        <v>45317</v>
      </c>
      <c r="Q307" t="str">
        <f t="shared" si="44"/>
        <v/>
      </c>
      <c r="R307" t="str">
        <f t="shared" si="45"/>
        <v>Yes</v>
      </c>
      <c r="S307">
        <f t="shared" si="46"/>
        <v>12345</v>
      </c>
      <c r="T307" t="str">
        <f t="shared" si="47"/>
        <v>Turnover 1</v>
      </c>
      <c r="U307" s="3">
        <f t="shared" si="48"/>
        <v>45317</v>
      </c>
      <c r="V307" t="str">
        <f>IF($R307="No","",IF(D307="","JD",INDEX(Lookup!$B:$B,MATCH(LEFT(D307,2),Lookup!$A:$A,0))))</f>
        <v>SI</v>
      </c>
      <c r="W307" t="str">
        <f t="shared" si="49"/>
        <v>xxxx xxx xxxxx</v>
      </c>
      <c r="X307" t="str">
        <f t="shared" si="50"/>
        <v>xxxx xxx xxx xxx</v>
      </c>
      <c r="Y307" t="str">
        <f t="shared" si="51"/>
        <v>SI xxx</v>
      </c>
      <c r="Z307" s="5">
        <f t="shared" si="52"/>
        <v>0</v>
      </c>
    </row>
    <row r="308" spans="1:26" x14ac:dyDescent="0.25">
      <c r="A308" s="6" t="s">
        <v>16</v>
      </c>
      <c r="B308" s="6" t="s">
        <v>16</v>
      </c>
      <c r="C308" s="6" t="s">
        <v>54</v>
      </c>
      <c r="D308" s="6" t="s">
        <v>58</v>
      </c>
      <c r="E308" s="6">
        <v>11111</v>
      </c>
      <c r="F308" s="6" t="s">
        <v>56</v>
      </c>
      <c r="G308" s="6">
        <v>123456</v>
      </c>
      <c r="H308" s="6" t="s">
        <v>57</v>
      </c>
      <c r="I308" s="7">
        <v>0</v>
      </c>
      <c r="J308" s="6" t="s">
        <v>15</v>
      </c>
      <c r="K308" s="7">
        <v>-1632948.5702235</v>
      </c>
      <c r="L308" s="6" t="s">
        <v>15</v>
      </c>
      <c r="M308" s="6"/>
      <c r="N308" s="6"/>
      <c r="P308" s="3">
        <f t="shared" si="43"/>
        <v>45317</v>
      </c>
      <c r="Q308" t="str">
        <f t="shared" si="44"/>
        <v/>
      </c>
      <c r="R308" t="str">
        <f t="shared" si="45"/>
        <v>Yes</v>
      </c>
      <c r="S308">
        <f t="shared" si="46"/>
        <v>12345</v>
      </c>
      <c r="T308" t="str">
        <f t="shared" si="47"/>
        <v>Turnover 1</v>
      </c>
      <c r="U308" s="3">
        <f t="shared" si="48"/>
        <v>45317</v>
      </c>
      <c r="V308" t="str">
        <f>IF($R308="No","",IF(D308="","JD",INDEX(Lookup!$B:$B,MATCH(LEFT(D308,2),Lookup!$A:$A,0))))</f>
        <v>SI</v>
      </c>
      <c r="W308" t="str">
        <f t="shared" si="49"/>
        <v>xxxx xxx xxxxx</v>
      </c>
      <c r="X308" t="str">
        <f t="shared" si="50"/>
        <v>xxxx xxx xxx xxx</v>
      </c>
      <c r="Y308" t="str">
        <f t="shared" si="51"/>
        <v>SI xxx</v>
      </c>
      <c r="Z308" s="5">
        <f t="shared" si="52"/>
        <v>-96.105764499999992</v>
      </c>
    </row>
    <row r="309" spans="1:26" x14ac:dyDescent="0.25">
      <c r="A309" s="6" t="s">
        <v>16</v>
      </c>
      <c r="B309" s="6" t="s">
        <v>16</v>
      </c>
      <c r="C309" s="6" t="s">
        <v>54</v>
      </c>
      <c r="D309" s="6" t="s">
        <v>58</v>
      </c>
      <c r="E309" s="6">
        <v>11111</v>
      </c>
      <c r="F309" s="6" t="s">
        <v>56</v>
      </c>
      <c r="G309" s="6">
        <v>123456</v>
      </c>
      <c r="H309" s="6" t="s">
        <v>57</v>
      </c>
      <c r="I309" s="7">
        <v>-96.105764499999992</v>
      </c>
      <c r="J309" s="6" t="s">
        <v>15</v>
      </c>
      <c r="K309" s="7">
        <v>-1633044.6759879999</v>
      </c>
      <c r="L309" s="6" t="s">
        <v>15</v>
      </c>
      <c r="M309" s="6"/>
      <c r="N309" s="6"/>
      <c r="P309" s="3">
        <f t="shared" si="43"/>
        <v>45317</v>
      </c>
      <c r="Q309" t="str">
        <f t="shared" si="44"/>
        <v/>
      </c>
      <c r="R309" t="str">
        <f t="shared" si="45"/>
        <v>Yes</v>
      </c>
      <c r="S309">
        <f t="shared" si="46"/>
        <v>12345</v>
      </c>
      <c r="T309" t="str">
        <f t="shared" si="47"/>
        <v>Turnover 1</v>
      </c>
      <c r="U309" s="3">
        <f t="shared" si="48"/>
        <v>45317</v>
      </c>
      <c r="V309" t="str">
        <f>IF($R309="No","",IF(D309="","JD",INDEX(Lookup!$B:$B,MATCH(LEFT(D309,2),Lookup!$A:$A,0))))</f>
        <v>SI</v>
      </c>
      <c r="W309" t="str">
        <f t="shared" si="49"/>
        <v>xxxx xxx xxxxx</v>
      </c>
      <c r="X309" t="str">
        <f t="shared" si="50"/>
        <v>xxxx xxx xxx xxx</v>
      </c>
      <c r="Y309" t="str">
        <f t="shared" si="51"/>
        <v>SI xxx</v>
      </c>
      <c r="Z309" s="5">
        <f t="shared" si="52"/>
        <v>-627.83241549999991</v>
      </c>
    </row>
    <row r="310" spans="1:26" x14ac:dyDescent="0.25">
      <c r="A310" s="6" t="s">
        <v>16</v>
      </c>
      <c r="B310" s="6" t="s">
        <v>16</v>
      </c>
      <c r="C310" s="6" t="s">
        <v>54</v>
      </c>
      <c r="D310" s="6" t="s">
        <v>58</v>
      </c>
      <c r="E310" s="6">
        <v>11111</v>
      </c>
      <c r="F310" s="6" t="s">
        <v>56</v>
      </c>
      <c r="G310" s="6">
        <v>123456</v>
      </c>
      <c r="H310" s="6" t="s">
        <v>57</v>
      </c>
      <c r="I310" s="7">
        <v>-627.83241549999991</v>
      </c>
      <c r="J310" s="6" t="s">
        <v>15</v>
      </c>
      <c r="K310" s="7">
        <v>-1633672.5084035001</v>
      </c>
      <c r="L310" s="6" t="s">
        <v>15</v>
      </c>
      <c r="M310" s="6"/>
      <c r="N310" s="6"/>
      <c r="P310" s="3">
        <f t="shared" si="43"/>
        <v>45317</v>
      </c>
      <c r="Q310" t="str">
        <f t="shared" si="44"/>
        <v/>
      </c>
      <c r="R310" t="str">
        <f t="shared" si="45"/>
        <v>Yes</v>
      </c>
      <c r="S310">
        <f t="shared" si="46"/>
        <v>12345</v>
      </c>
      <c r="T310" t="str">
        <f t="shared" si="47"/>
        <v>Turnover 1</v>
      </c>
      <c r="U310" s="3">
        <f t="shared" si="48"/>
        <v>45317</v>
      </c>
      <c r="V310" t="str">
        <f>IF($R310="No","",IF(D310="","JD",INDEX(Lookup!$B:$B,MATCH(LEFT(D310,2),Lookup!$A:$A,0))))</f>
        <v>SI</v>
      </c>
      <c r="W310" t="str">
        <f t="shared" si="49"/>
        <v>xxxx xxx xxxxx</v>
      </c>
      <c r="X310" t="str">
        <f t="shared" si="50"/>
        <v>xxxx xxx xxx xxx</v>
      </c>
      <c r="Y310" t="str">
        <f t="shared" si="51"/>
        <v>SI xxx</v>
      </c>
      <c r="Z310" s="5">
        <f t="shared" si="52"/>
        <v>-116.3156</v>
      </c>
    </row>
    <row r="311" spans="1:26" x14ac:dyDescent="0.25">
      <c r="A311" s="6" t="s">
        <v>16</v>
      </c>
      <c r="B311" s="6" t="s">
        <v>16</v>
      </c>
      <c r="C311" s="6" t="s">
        <v>54</v>
      </c>
      <c r="D311" s="6" t="s">
        <v>58</v>
      </c>
      <c r="E311" s="6">
        <v>11111</v>
      </c>
      <c r="F311" s="6" t="s">
        <v>56</v>
      </c>
      <c r="G311" s="6">
        <v>123456</v>
      </c>
      <c r="H311" s="6" t="s">
        <v>57</v>
      </c>
      <c r="I311" s="7">
        <v>-116.3156</v>
      </c>
      <c r="J311" s="6" t="s">
        <v>15</v>
      </c>
      <c r="K311" s="7">
        <v>-1633788.8240035002</v>
      </c>
      <c r="L311" s="6" t="s">
        <v>15</v>
      </c>
      <c r="M311" s="6"/>
      <c r="N311" s="6"/>
      <c r="P311" s="3">
        <f t="shared" si="43"/>
        <v>45317</v>
      </c>
      <c r="Q311" t="str">
        <f t="shared" si="44"/>
        <v/>
      </c>
      <c r="R311" t="str">
        <f t="shared" si="45"/>
        <v>Yes</v>
      </c>
      <c r="S311">
        <f t="shared" si="46"/>
        <v>12345</v>
      </c>
      <c r="T311" t="str">
        <f t="shared" si="47"/>
        <v>Turnover 1</v>
      </c>
      <c r="U311" s="3">
        <f t="shared" si="48"/>
        <v>45317</v>
      </c>
      <c r="V311" t="str">
        <f>IF($R311="No","",IF(D311="","JD",INDEX(Lookup!$B:$B,MATCH(LEFT(D311,2),Lookup!$A:$A,0))))</f>
        <v>SI</v>
      </c>
      <c r="W311" t="str">
        <f t="shared" si="49"/>
        <v>xxxx xxx xxxxx</v>
      </c>
      <c r="X311" t="str">
        <f t="shared" si="50"/>
        <v>xxxx xxx xxx xxx</v>
      </c>
      <c r="Y311" t="str">
        <f t="shared" si="51"/>
        <v>SI xxx</v>
      </c>
      <c r="Z311" s="5">
        <f t="shared" si="52"/>
        <v>-141.30448949999999</v>
      </c>
    </row>
    <row r="312" spans="1:26" x14ac:dyDescent="0.25">
      <c r="A312" s="6" t="s">
        <v>16</v>
      </c>
      <c r="B312" s="6" t="s">
        <v>16</v>
      </c>
      <c r="C312" s="6" t="s">
        <v>54</v>
      </c>
      <c r="D312" s="6" t="s">
        <v>58</v>
      </c>
      <c r="E312" s="6">
        <v>11111</v>
      </c>
      <c r="F312" s="6" t="s">
        <v>56</v>
      </c>
      <c r="G312" s="6">
        <v>123456</v>
      </c>
      <c r="H312" s="6" t="s">
        <v>57</v>
      </c>
      <c r="I312" s="7">
        <v>-141.30448949999999</v>
      </c>
      <c r="J312" s="6" t="s">
        <v>15</v>
      </c>
      <c r="K312" s="7">
        <v>-1633930.1284930001</v>
      </c>
      <c r="L312" s="6" t="s">
        <v>15</v>
      </c>
      <c r="M312" s="6"/>
      <c r="N312" s="6"/>
      <c r="P312" s="3">
        <f t="shared" si="43"/>
        <v>45317</v>
      </c>
      <c r="Q312" t="str">
        <f t="shared" si="44"/>
        <v/>
      </c>
      <c r="R312" t="str">
        <f t="shared" si="45"/>
        <v>Yes</v>
      </c>
      <c r="S312">
        <f t="shared" si="46"/>
        <v>12345</v>
      </c>
      <c r="T312" t="str">
        <f t="shared" si="47"/>
        <v>Turnover 1</v>
      </c>
      <c r="U312" s="3">
        <f t="shared" si="48"/>
        <v>45317</v>
      </c>
      <c r="V312" t="str">
        <f>IF($R312="No","",IF(D312="","JD",INDEX(Lookup!$B:$B,MATCH(LEFT(D312,2),Lookup!$A:$A,0))))</f>
        <v>SI</v>
      </c>
      <c r="W312" t="str">
        <f t="shared" si="49"/>
        <v>xxxx xxx xxxxx</v>
      </c>
      <c r="X312" t="str">
        <f t="shared" si="50"/>
        <v>xxxx xxx xxx xxx</v>
      </c>
      <c r="Y312" t="str">
        <f t="shared" si="51"/>
        <v>SI xxx</v>
      </c>
      <c r="Z312" s="5">
        <f t="shared" si="52"/>
        <v>-235.62126950000001</v>
      </c>
    </row>
    <row r="313" spans="1:26" x14ac:dyDescent="0.25">
      <c r="A313" s="6" t="s">
        <v>16</v>
      </c>
      <c r="B313" s="6" t="s">
        <v>16</v>
      </c>
      <c r="C313" s="6" t="s">
        <v>54</v>
      </c>
      <c r="D313" s="6" t="s">
        <v>58</v>
      </c>
      <c r="E313" s="6">
        <v>11111</v>
      </c>
      <c r="F313" s="6" t="s">
        <v>56</v>
      </c>
      <c r="G313" s="6">
        <v>123456</v>
      </c>
      <c r="H313" s="6" t="s">
        <v>57</v>
      </c>
      <c r="I313" s="7">
        <v>-235.62126950000001</v>
      </c>
      <c r="J313" s="6" t="s">
        <v>15</v>
      </c>
      <c r="K313" s="7">
        <v>-1634165.7497624999</v>
      </c>
      <c r="L313" s="6" t="s">
        <v>15</v>
      </c>
      <c r="M313" s="6"/>
      <c r="N313" s="6"/>
      <c r="P313" s="3">
        <f t="shared" si="43"/>
        <v>45317</v>
      </c>
      <c r="Q313" t="str">
        <f t="shared" si="44"/>
        <v/>
      </c>
      <c r="R313" t="str">
        <f t="shared" si="45"/>
        <v>Yes</v>
      </c>
      <c r="S313">
        <f t="shared" si="46"/>
        <v>12345</v>
      </c>
      <c r="T313" t="str">
        <f t="shared" si="47"/>
        <v>Turnover 1</v>
      </c>
      <c r="U313" s="3">
        <f t="shared" si="48"/>
        <v>45317</v>
      </c>
      <c r="V313" t="str">
        <f>IF($R313="No","",IF(D313="","JD",INDEX(Lookup!$B:$B,MATCH(LEFT(D313,2),Lookup!$A:$A,0))))</f>
        <v>SI</v>
      </c>
      <c r="W313" t="str">
        <f t="shared" si="49"/>
        <v>xxxx xxx xxxxx</v>
      </c>
      <c r="X313" t="str">
        <f t="shared" si="50"/>
        <v>xxxx xxx xxx xxx</v>
      </c>
      <c r="Y313" t="str">
        <f t="shared" si="51"/>
        <v>SI xxx</v>
      </c>
      <c r="Z313" s="5">
        <f t="shared" si="52"/>
        <v>-93.280054000000007</v>
      </c>
    </row>
    <row r="314" spans="1:26" x14ac:dyDescent="0.25">
      <c r="A314" s="6" t="s">
        <v>16</v>
      </c>
      <c r="B314" s="6" t="s">
        <v>16</v>
      </c>
      <c r="C314" s="6" t="s">
        <v>54</v>
      </c>
      <c r="D314" s="6" t="s">
        <v>58</v>
      </c>
      <c r="E314" s="6">
        <v>11111</v>
      </c>
      <c r="F314" s="6" t="s">
        <v>56</v>
      </c>
      <c r="G314" s="6">
        <v>123456</v>
      </c>
      <c r="H314" s="6" t="s">
        <v>57</v>
      </c>
      <c r="I314" s="7">
        <v>-93.280054000000007</v>
      </c>
      <c r="J314" s="6" t="s">
        <v>15</v>
      </c>
      <c r="K314" s="7">
        <v>-1634259.0298164999</v>
      </c>
      <c r="L314" s="6" t="s">
        <v>15</v>
      </c>
      <c r="M314" s="6"/>
      <c r="N314" s="6"/>
      <c r="P314" s="3">
        <f t="shared" si="43"/>
        <v>45317</v>
      </c>
      <c r="Q314" t="str">
        <f t="shared" si="44"/>
        <v/>
      </c>
      <c r="R314" t="str">
        <f t="shared" si="45"/>
        <v>Yes</v>
      </c>
      <c r="S314">
        <f t="shared" si="46"/>
        <v>12345</v>
      </c>
      <c r="T314" t="str">
        <f t="shared" si="47"/>
        <v>Turnover 1</v>
      </c>
      <c r="U314" s="3">
        <f t="shared" si="48"/>
        <v>45317</v>
      </c>
      <c r="V314" t="str">
        <f>IF($R314="No","",IF(D314="","JD",INDEX(Lookup!$B:$B,MATCH(LEFT(D314,2),Lookup!$A:$A,0))))</f>
        <v>SI</v>
      </c>
      <c r="W314" t="str">
        <f t="shared" si="49"/>
        <v>xxxx xxx xxxxx</v>
      </c>
      <c r="X314" t="str">
        <f t="shared" si="50"/>
        <v>xxxx xxx xxx xxx</v>
      </c>
      <c r="Y314" t="str">
        <f t="shared" si="51"/>
        <v>SI xxx</v>
      </c>
      <c r="Z314" s="5">
        <f t="shared" si="52"/>
        <v>-92.685833000000002</v>
      </c>
    </row>
    <row r="315" spans="1:26" x14ac:dyDescent="0.25">
      <c r="A315" s="6" t="s">
        <v>16</v>
      </c>
      <c r="B315" s="6" t="s">
        <v>16</v>
      </c>
      <c r="C315" s="6" t="s">
        <v>54</v>
      </c>
      <c r="D315" s="6" t="s">
        <v>58</v>
      </c>
      <c r="E315" s="6">
        <v>11111</v>
      </c>
      <c r="F315" s="6" t="s">
        <v>56</v>
      </c>
      <c r="G315" s="6">
        <v>123456</v>
      </c>
      <c r="H315" s="6" t="s">
        <v>57</v>
      </c>
      <c r="I315" s="7">
        <v>-92.685833000000002</v>
      </c>
      <c r="J315" s="6" t="s">
        <v>15</v>
      </c>
      <c r="K315" s="7">
        <v>-1634351.7156495</v>
      </c>
      <c r="L315" s="6" t="s">
        <v>15</v>
      </c>
      <c r="M315" s="6"/>
      <c r="N315" s="6"/>
      <c r="P315" s="3">
        <f t="shared" si="43"/>
        <v>45317</v>
      </c>
      <c r="Q315" t="str">
        <f t="shared" si="44"/>
        <v/>
      </c>
      <c r="R315" t="str">
        <f t="shared" si="45"/>
        <v>Yes</v>
      </c>
      <c r="S315">
        <f t="shared" si="46"/>
        <v>12345</v>
      </c>
      <c r="T315" t="str">
        <f t="shared" si="47"/>
        <v>Turnover 1</v>
      </c>
      <c r="U315" s="3">
        <f t="shared" si="48"/>
        <v>45317</v>
      </c>
      <c r="V315" t="str">
        <f>IF($R315="No","",IF(D315="","JD",INDEX(Lookup!$B:$B,MATCH(LEFT(D315,2),Lookup!$A:$A,0))))</f>
        <v>SI</v>
      </c>
      <c r="W315" t="str">
        <f t="shared" si="49"/>
        <v>xxxx xxx xxxxx</v>
      </c>
      <c r="X315" t="str">
        <f t="shared" si="50"/>
        <v>xxxx xxx xxx xxx</v>
      </c>
      <c r="Y315" t="str">
        <f t="shared" si="51"/>
        <v>SI xxx</v>
      </c>
      <c r="Z315" s="5">
        <f t="shared" si="52"/>
        <v>-262.75314749999995</v>
      </c>
    </row>
    <row r="316" spans="1:26" x14ac:dyDescent="0.25">
      <c r="A316" s="6" t="s">
        <v>16</v>
      </c>
      <c r="B316" s="6" t="s">
        <v>16</v>
      </c>
      <c r="C316" s="6" t="s">
        <v>54</v>
      </c>
      <c r="D316" s="6" t="s">
        <v>58</v>
      </c>
      <c r="E316" s="6">
        <v>11111</v>
      </c>
      <c r="F316" s="6" t="s">
        <v>56</v>
      </c>
      <c r="G316" s="6">
        <v>123456</v>
      </c>
      <c r="H316" s="6" t="s">
        <v>57</v>
      </c>
      <c r="I316" s="7">
        <v>-262.75314749999995</v>
      </c>
      <c r="J316" s="6" t="s">
        <v>15</v>
      </c>
      <c r="K316" s="7">
        <v>-1634614.4687970001</v>
      </c>
      <c r="L316" s="6" t="s">
        <v>15</v>
      </c>
      <c r="M316" s="6"/>
      <c r="N316" s="6"/>
      <c r="P316" s="3">
        <f t="shared" si="43"/>
        <v>45317</v>
      </c>
      <c r="Q316" t="str">
        <f t="shared" si="44"/>
        <v/>
      </c>
      <c r="R316" t="str">
        <f t="shared" si="45"/>
        <v>Yes</v>
      </c>
      <c r="S316">
        <f t="shared" si="46"/>
        <v>12345</v>
      </c>
      <c r="T316" t="str">
        <f t="shared" si="47"/>
        <v>Turnover 1</v>
      </c>
      <c r="U316" s="3">
        <f t="shared" si="48"/>
        <v>45317</v>
      </c>
      <c r="V316" t="str">
        <f>IF($R316="No","",IF(D316="","JD",INDEX(Lookup!$B:$B,MATCH(LEFT(D316,2),Lookup!$A:$A,0))))</f>
        <v>SI</v>
      </c>
      <c r="W316" t="str">
        <f t="shared" si="49"/>
        <v>xxxx xxx xxxxx</v>
      </c>
      <c r="X316" t="str">
        <f t="shared" si="50"/>
        <v>xxxx xxx xxx xxx</v>
      </c>
      <c r="Y316" t="str">
        <f t="shared" si="51"/>
        <v>SI xxx</v>
      </c>
      <c r="Z316" s="5">
        <f t="shared" si="52"/>
        <v>-129.45167699999999</v>
      </c>
    </row>
    <row r="317" spans="1:26" x14ac:dyDescent="0.25">
      <c r="A317" s="6" t="s">
        <v>16</v>
      </c>
      <c r="B317" s="6" t="s">
        <v>16</v>
      </c>
      <c r="C317" s="6" t="s">
        <v>54</v>
      </c>
      <c r="D317" s="6" t="s">
        <v>58</v>
      </c>
      <c r="E317" s="6">
        <v>11111</v>
      </c>
      <c r="F317" s="6" t="s">
        <v>56</v>
      </c>
      <c r="G317" s="6">
        <v>123456</v>
      </c>
      <c r="H317" s="6" t="s">
        <v>57</v>
      </c>
      <c r="I317" s="7">
        <v>-129.45167699999999</v>
      </c>
      <c r="J317" s="6" t="s">
        <v>15</v>
      </c>
      <c r="K317" s="7">
        <v>-1634743.9204739998</v>
      </c>
      <c r="L317" s="6" t="s">
        <v>15</v>
      </c>
      <c r="M317" s="6"/>
      <c r="N317" s="6"/>
      <c r="P317" s="3">
        <f t="shared" si="43"/>
        <v>45317</v>
      </c>
      <c r="Q317" t="str">
        <f t="shared" si="44"/>
        <v/>
      </c>
      <c r="R317" t="str">
        <f t="shared" si="45"/>
        <v>Yes</v>
      </c>
      <c r="S317">
        <f t="shared" si="46"/>
        <v>12345</v>
      </c>
      <c r="T317" t="str">
        <f t="shared" si="47"/>
        <v>Turnover 1</v>
      </c>
      <c r="U317" s="3">
        <f t="shared" si="48"/>
        <v>45317</v>
      </c>
      <c r="V317" t="str">
        <f>IF($R317="No","",IF(D317="","JD",INDEX(Lookup!$B:$B,MATCH(LEFT(D317,2),Lookup!$A:$A,0))))</f>
        <v>SI</v>
      </c>
      <c r="W317" t="str">
        <f t="shared" si="49"/>
        <v>xxxx xxx xxxxx</v>
      </c>
      <c r="X317" t="str">
        <f t="shared" si="50"/>
        <v>xxxx xxx xxx xxx</v>
      </c>
      <c r="Y317" t="str">
        <f t="shared" si="51"/>
        <v>SI xxx</v>
      </c>
      <c r="Z317" s="5">
        <f t="shared" si="52"/>
        <v>-336.36069350000002</v>
      </c>
    </row>
    <row r="318" spans="1:26" x14ac:dyDescent="0.25">
      <c r="A318" s="6" t="s">
        <v>16</v>
      </c>
      <c r="B318" s="6" t="s">
        <v>16</v>
      </c>
      <c r="C318" s="6" t="s">
        <v>54</v>
      </c>
      <c r="D318" s="6" t="s">
        <v>58</v>
      </c>
      <c r="E318" s="6">
        <v>11111</v>
      </c>
      <c r="F318" s="6" t="s">
        <v>56</v>
      </c>
      <c r="G318" s="6">
        <v>123456</v>
      </c>
      <c r="H318" s="6" t="s">
        <v>57</v>
      </c>
      <c r="I318" s="7">
        <v>-336.36069350000002</v>
      </c>
      <c r="J318" s="6" t="s">
        <v>15</v>
      </c>
      <c r="K318" s="7">
        <v>-1635080.2811675002</v>
      </c>
      <c r="L318" s="6" t="s">
        <v>15</v>
      </c>
      <c r="M318" s="6"/>
      <c r="N318" s="6"/>
      <c r="P318" s="3">
        <f t="shared" si="43"/>
        <v>45317</v>
      </c>
      <c r="Q318" t="str">
        <f t="shared" si="44"/>
        <v/>
      </c>
      <c r="R318" t="str">
        <f t="shared" si="45"/>
        <v>Yes</v>
      </c>
      <c r="S318">
        <f t="shared" si="46"/>
        <v>12345</v>
      </c>
      <c r="T318" t="str">
        <f t="shared" si="47"/>
        <v>Turnover 1</v>
      </c>
      <c r="U318" s="3">
        <f t="shared" si="48"/>
        <v>45317</v>
      </c>
      <c r="V318" t="str">
        <f>IF($R318="No","",IF(D318="","JD",INDEX(Lookup!$B:$B,MATCH(LEFT(D318,2),Lookup!$A:$A,0))))</f>
        <v>SI</v>
      </c>
      <c r="W318" t="str">
        <f t="shared" si="49"/>
        <v>xxxx xxx xxxxx</v>
      </c>
      <c r="X318" t="str">
        <f t="shared" si="50"/>
        <v>xxxx xxx xxx xxx</v>
      </c>
      <c r="Y318" t="str">
        <f t="shared" si="51"/>
        <v>SI xxx</v>
      </c>
      <c r="Z318" s="5">
        <f t="shared" si="52"/>
        <v>-389.77104700000001</v>
      </c>
    </row>
    <row r="319" spans="1:26" x14ac:dyDescent="0.25">
      <c r="A319" s="6" t="s">
        <v>16</v>
      </c>
      <c r="B319" s="6" t="s">
        <v>16</v>
      </c>
      <c r="C319" s="6" t="s">
        <v>54</v>
      </c>
      <c r="D319" s="6" t="s">
        <v>58</v>
      </c>
      <c r="E319" s="6">
        <v>11111</v>
      </c>
      <c r="F319" s="6" t="s">
        <v>56</v>
      </c>
      <c r="G319" s="6">
        <v>123456</v>
      </c>
      <c r="H319" s="6" t="s">
        <v>57</v>
      </c>
      <c r="I319" s="7">
        <v>-389.77104700000001</v>
      </c>
      <c r="J319" s="6" t="s">
        <v>15</v>
      </c>
      <c r="K319" s="7">
        <v>-1635470.0522144998</v>
      </c>
      <c r="L319" s="6" t="s">
        <v>15</v>
      </c>
      <c r="M319" s="6"/>
      <c r="N319" s="6"/>
      <c r="P319" s="3">
        <f t="shared" si="43"/>
        <v>45317</v>
      </c>
      <c r="Q319" t="str">
        <f t="shared" si="44"/>
        <v/>
      </c>
      <c r="R319" t="str">
        <f t="shared" si="45"/>
        <v>Yes</v>
      </c>
      <c r="S319">
        <f t="shared" si="46"/>
        <v>12345</v>
      </c>
      <c r="T319" t="str">
        <f t="shared" si="47"/>
        <v>Turnover 1</v>
      </c>
      <c r="U319" s="3">
        <f t="shared" si="48"/>
        <v>45317</v>
      </c>
      <c r="V319" t="str">
        <f>IF($R319="No","",IF(D319="","JD",INDEX(Lookup!$B:$B,MATCH(LEFT(D319,2),Lookup!$A:$A,0))))</f>
        <v>SI</v>
      </c>
      <c r="W319" t="str">
        <f t="shared" si="49"/>
        <v>xxxx xxx xxxxx</v>
      </c>
      <c r="X319" t="str">
        <f t="shared" si="50"/>
        <v>xxxx xxx xxx xxx</v>
      </c>
      <c r="Y319" t="str">
        <f t="shared" si="51"/>
        <v>SI xxx</v>
      </c>
      <c r="Z319" s="5">
        <f t="shared" si="52"/>
        <v>-2487.4596780000002</v>
      </c>
    </row>
    <row r="320" spans="1:26" x14ac:dyDescent="0.25">
      <c r="A320" s="6" t="s">
        <v>16</v>
      </c>
      <c r="B320" s="6" t="s">
        <v>16</v>
      </c>
      <c r="C320" s="6" t="s">
        <v>54</v>
      </c>
      <c r="D320" s="6" t="s">
        <v>58</v>
      </c>
      <c r="E320" s="6">
        <v>11111</v>
      </c>
      <c r="F320" s="6" t="s">
        <v>56</v>
      </c>
      <c r="G320" s="6">
        <v>123456</v>
      </c>
      <c r="H320" s="6" t="s">
        <v>57</v>
      </c>
      <c r="I320" s="7">
        <v>-2487.4596780000002</v>
      </c>
      <c r="J320" s="6" t="s">
        <v>15</v>
      </c>
      <c r="K320" s="7">
        <v>-1637957.5118925001</v>
      </c>
      <c r="L320" s="6" t="s">
        <v>15</v>
      </c>
      <c r="M320" s="6"/>
      <c r="N320" s="6"/>
      <c r="P320" s="3">
        <f t="shared" si="43"/>
        <v>45317</v>
      </c>
      <c r="Q320" t="str">
        <f t="shared" si="44"/>
        <v/>
      </c>
      <c r="R320" t="str">
        <f t="shared" si="45"/>
        <v>Yes</v>
      </c>
      <c r="S320">
        <f t="shared" si="46"/>
        <v>12345</v>
      </c>
      <c r="T320" t="str">
        <f t="shared" si="47"/>
        <v>Turnover 1</v>
      </c>
      <c r="U320" s="3">
        <f t="shared" si="48"/>
        <v>45317</v>
      </c>
      <c r="V320" t="str">
        <f>IF($R320="No","",IF(D320="","JD",INDEX(Lookup!$B:$B,MATCH(LEFT(D320,2),Lookup!$A:$A,0))))</f>
        <v>SI</v>
      </c>
      <c r="W320" t="str">
        <f t="shared" si="49"/>
        <v>xxxx xxx xxxxx</v>
      </c>
      <c r="X320" t="str">
        <f t="shared" si="50"/>
        <v>xxxx xxx xxx xxx</v>
      </c>
      <c r="Y320" t="str">
        <f t="shared" si="51"/>
        <v>SI xxx</v>
      </c>
      <c r="Z320" s="5">
        <f t="shared" si="52"/>
        <v>-79.840544999999992</v>
      </c>
    </row>
    <row r="321" spans="1:26" x14ac:dyDescent="0.25">
      <c r="A321" s="6" t="s">
        <v>16</v>
      </c>
      <c r="B321" s="6" t="s">
        <v>16</v>
      </c>
      <c r="C321" s="6" t="s">
        <v>54</v>
      </c>
      <c r="D321" s="6" t="s">
        <v>58</v>
      </c>
      <c r="E321" s="6">
        <v>11111</v>
      </c>
      <c r="F321" s="6" t="s">
        <v>56</v>
      </c>
      <c r="G321" s="6">
        <v>123456</v>
      </c>
      <c r="H321" s="6" t="s">
        <v>57</v>
      </c>
      <c r="I321" s="7">
        <v>-79.840544999999992</v>
      </c>
      <c r="J321" s="6" t="s">
        <v>15</v>
      </c>
      <c r="K321" s="7">
        <v>-1638037.3524374999</v>
      </c>
      <c r="L321" s="6" t="s">
        <v>15</v>
      </c>
      <c r="M321" s="6"/>
      <c r="N321" s="6"/>
      <c r="P321" s="3">
        <f t="shared" si="43"/>
        <v>45317</v>
      </c>
      <c r="Q321" t="str">
        <f t="shared" si="44"/>
        <v/>
      </c>
      <c r="R321" t="str">
        <f t="shared" si="45"/>
        <v>Yes</v>
      </c>
      <c r="S321">
        <f t="shared" si="46"/>
        <v>12345</v>
      </c>
      <c r="T321" t="str">
        <f t="shared" si="47"/>
        <v>Turnover 1</v>
      </c>
      <c r="U321" s="3">
        <f t="shared" si="48"/>
        <v>45317</v>
      </c>
      <c r="V321" t="str">
        <f>IF($R321="No","",IF(D321="","JD",INDEX(Lookup!$B:$B,MATCH(LEFT(D321,2),Lookup!$A:$A,0))))</f>
        <v>SI</v>
      </c>
      <c r="W321" t="str">
        <f t="shared" si="49"/>
        <v>xxxx xxx xxxxx</v>
      </c>
      <c r="X321" t="str">
        <f t="shared" si="50"/>
        <v>xxxx xxx xxx xxx</v>
      </c>
      <c r="Y321" t="str">
        <f t="shared" si="51"/>
        <v>SI xxx</v>
      </c>
      <c r="Z321" s="5">
        <f t="shared" si="52"/>
        <v>-7849.6530884999993</v>
      </c>
    </row>
    <row r="322" spans="1:26" x14ac:dyDescent="0.25">
      <c r="A322" s="6" t="s">
        <v>16</v>
      </c>
      <c r="B322" s="6" t="s">
        <v>16</v>
      </c>
      <c r="C322" s="6" t="s">
        <v>54</v>
      </c>
      <c r="D322" s="6" t="s">
        <v>58</v>
      </c>
      <c r="E322" s="6">
        <v>11111</v>
      </c>
      <c r="F322" s="6" t="s">
        <v>56</v>
      </c>
      <c r="G322" s="6">
        <v>123456</v>
      </c>
      <c r="H322" s="6" t="s">
        <v>57</v>
      </c>
      <c r="I322" s="7">
        <v>-7849.6530884999993</v>
      </c>
      <c r="J322" s="6" t="s">
        <v>15</v>
      </c>
      <c r="K322" s="7">
        <v>-1645887.0055260002</v>
      </c>
      <c r="L322" s="6" t="s">
        <v>15</v>
      </c>
      <c r="M322" s="6"/>
      <c r="N322" s="6"/>
      <c r="P322" s="3">
        <f t="shared" si="43"/>
        <v>45317</v>
      </c>
      <c r="Q322" t="str">
        <f t="shared" si="44"/>
        <v/>
      </c>
      <c r="R322" t="str">
        <f t="shared" si="45"/>
        <v>Yes</v>
      </c>
      <c r="S322">
        <f t="shared" si="46"/>
        <v>12345</v>
      </c>
      <c r="T322" t="str">
        <f t="shared" si="47"/>
        <v>Turnover 1</v>
      </c>
      <c r="U322" s="3">
        <f t="shared" si="48"/>
        <v>45317</v>
      </c>
      <c r="V322" t="str">
        <f>IF($R322="No","",IF(D322="","JD",INDEX(Lookup!$B:$B,MATCH(LEFT(D322,2),Lookup!$A:$A,0))))</f>
        <v>SI</v>
      </c>
      <c r="W322" t="str">
        <f t="shared" si="49"/>
        <v>xxxx xxx xxxxx</v>
      </c>
      <c r="X322" t="str">
        <f t="shared" si="50"/>
        <v>xxxx xxx xxx xxx</v>
      </c>
      <c r="Y322" t="str">
        <f t="shared" si="51"/>
        <v>SI xxx</v>
      </c>
      <c r="Z322" s="5">
        <f t="shared" si="52"/>
        <v>-167.88639699999999</v>
      </c>
    </row>
    <row r="323" spans="1:26" x14ac:dyDescent="0.25">
      <c r="A323" s="6" t="s">
        <v>16</v>
      </c>
      <c r="B323" s="6" t="s">
        <v>16</v>
      </c>
      <c r="C323" s="6" t="s">
        <v>54</v>
      </c>
      <c r="D323" s="6" t="s">
        <v>58</v>
      </c>
      <c r="E323" s="6">
        <v>11111</v>
      </c>
      <c r="F323" s="6" t="s">
        <v>56</v>
      </c>
      <c r="G323" s="6">
        <v>123456</v>
      </c>
      <c r="H323" s="6" t="s">
        <v>57</v>
      </c>
      <c r="I323" s="7">
        <v>-167.88639699999999</v>
      </c>
      <c r="J323" s="6" t="s">
        <v>15</v>
      </c>
      <c r="K323" s="7">
        <v>-1646054.8919230001</v>
      </c>
      <c r="L323" s="6" t="s">
        <v>15</v>
      </c>
      <c r="M323" s="6"/>
      <c r="N323" s="6"/>
      <c r="P323" s="3">
        <f t="shared" si="43"/>
        <v>45317</v>
      </c>
      <c r="Q323" t="str">
        <f t="shared" si="44"/>
        <v/>
      </c>
      <c r="R323" t="str">
        <f t="shared" si="45"/>
        <v>Yes</v>
      </c>
      <c r="S323">
        <f t="shared" si="46"/>
        <v>12345</v>
      </c>
      <c r="T323" t="str">
        <f t="shared" si="47"/>
        <v>Turnover 1</v>
      </c>
      <c r="U323" s="3">
        <f t="shared" si="48"/>
        <v>45317</v>
      </c>
      <c r="V323" t="str">
        <f>IF($R323="No","",IF(D323="","JD",INDEX(Lookup!$B:$B,MATCH(LEFT(D323,2),Lookup!$A:$A,0))))</f>
        <v>SI</v>
      </c>
      <c r="W323" t="str">
        <f t="shared" si="49"/>
        <v>xxxx xxx xxxxx</v>
      </c>
      <c r="X323" t="str">
        <f t="shared" si="50"/>
        <v>xxxx xxx xxx xxx</v>
      </c>
      <c r="Y323" t="str">
        <f t="shared" si="51"/>
        <v>SI xxx</v>
      </c>
      <c r="Z323" s="5">
        <f t="shared" si="52"/>
        <v>-503.21668599999998</v>
      </c>
    </row>
    <row r="324" spans="1:26" x14ac:dyDescent="0.25">
      <c r="A324" s="6" t="s">
        <v>16</v>
      </c>
      <c r="B324" s="6" t="s">
        <v>16</v>
      </c>
      <c r="C324" s="6" t="s">
        <v>54</v>
      </c>
      <c r="D324" s="6" t="s">
        <v>58</v>
      </c>
      <c r="E324" s="6">
        <v>11111</v>
      </c>
      <c r="F324" s="6" t="s">
        <v>56</v>
      </c>
      <c r="G324" s="6">
        <v>123456</v>
      </c>
      <c r="H324" s="6" t="s">
        <v>57</v>
      </c>
      <c r="I324" s="7">
        <v>-503.21668599999998</v>
      </c>
      <c r="J324" s="6" t="s">
        <v>15</v>
      </c>
      <c r="K324" s="7">
        <v>-1646558.1086089998</v>
      </c>
      <c r="L324" s="6" t="s">
        <v>15</v>
      </c>
      <c r="M324" s="6"/>
      <c r="N324" s="6"/>
      <c r="P324" s="3">
        <f t="shared" ref="P324:P387" si="53">IFERROR(DATE(RIGHT(A324,4), MID(A324,4,2), LEFT(A324,2)),"")</f>
        <v>45317</v>
      </c>
      <c r="Q324" t="str">
        <f t="shared" ref="Q324:Q387" si="54">IF(AND(I324="",A324&lt;&gt;""),"OB","")</f>
        <v/>
      </c>
      <c r="R324" t="str">
        <f t="shared" ref="R324:R387" si="55">IF(Q324="OB","Yes",IF(I324&lt;&gt;"","Yes","No"))</f>
        <v>Yes</v>
      </c>
      <c r="S324">
        <f t="shared" ref="S324:S387" si="56">IF($R324="No","",IF(AND($L324&lt;&gt;"",$L323=""),$B324,S323))</f>
        <v>12345</v>
      </c>
      <c r="T324" t="str">
        <f t="shared" ref="T324:T387" si="57">IF($R324="No","",IF(AND($L324&lt;&gt;"",$L323=""),$F324,T323))</f>
        <v>Turnover 1</v>
      </c>
      <c r="U324" s="3">
        <f t="shared" ref="U324:U387" si="58">IF(Q324="OB",MIN(P:P)-1,IF(R324="Yes",P324,""))</f>
        <v>45317</v>
      </c>
      <c r="V324" t="str">
        <f>IF($R324="No","",IF(D324="","JD",INDEX(Lookup!$B:$B,MATCH(LEFT(D324,2),Lookup!$A:$A,0))))</f>
        <v>SI</v>
      </c>
      <c r="W324" t="str">
        <f t="shared" ref="W324:W387" si="59">IF(R324="No","",IF(OR(V324="PI",V324="SI"),H324,""))</f>
        <v>xxxx xxx xxxxx</v>
      </c>
      <c r="X324" t="str">
        <f t="shared" ref="X324:X387" si="60">IF(R324="Yes",F324,"")</f>
        <v>xxxx xxx xxx xxx</v>
      </c>
      <c r="Y324" t="str">
        <f t="shared" ref="Y324:Y387" si="61">IF(R324="No","",IF(OR(V324="PI",V324="SI"),D324,""))</f>
        <v>SI xxx</v>
      </c>
      <c r="Z324" s="5">
        <f t="shared" ref="Z324:Z387" si="62">IF(R324="No","",IF(Q324="OB",K324,I325))</f>
        <v>-199.746757</v>
      </c>
    </row>
    <row r="325" spans="1:26" x14ac:dyDescent="0.25">
      <c r="A325" s="6" t="s">
        <v>16</v>
      </c>
      <c r="B325" s="6" t="s">
        <v>16</v>
      </c>
      <c r="C325" s="6" t="s">
        <v>54</v>
      </c>
      <c r="D325" s="6" t="s">
        <v>58</v>
      </c>
      <c r="E325" s="6">
        <v>11111</v>
      </c>
      <c r="F325" s="6" t="s">
        <v>56</v>
      </c>
      <c r="G325" s="6">
        <v>123456</v>
      </c>
      <c r="H325" s="6" t="s">
        <v>57</v>
      </c>
      <c r="I325" s="7">
        <v>-199.746757</v>
      </c>
      <c r="J325" s="6" t="s">
        <v>15</v>
      </c>
      <c r="K325" s="7">
        <v>-1646757.8553660002</v>
      </c>
      <c r="L325" s="6" t="s">
        <v>15</v>
      </c>
      <c r="M325" s="6"/>
      <c r="N325" s="6"/>
      <c r="P325" s="3">
        <f t="shared" si="53"/>
        <v>45317</v>
      </c>
      <c r="Q325" t="str">
        <f t="shared" si="54"/>
        <v/>
      </c>
      <c r="R325" t="str">
        <f t="shared" si="55"/>
        <v>Yes</v>
      </c>
      <c r="S325">
        <f t="shared" si="56"/>
        <v>12345</v>
      </c>
      <c r="T325" t="str">
        <f t="shared" si="57"/>
        <v>Turnover 1</v>
      </c>
      <c r="U325" s="3">
        <f t="shared" si="58"/>
        <v>45317</v>
      </c>
      <c r="V325" t="str">
        <f>IF($R325="No","",IF(D325="","JD",INDEX(Lookup!$B:$B,MATCH(LEFT(D325,2),Lookup!$A:$A,0))))</f>
        <v>SI</v>
      </c>
      <c r="W325" t="str">
        <f t="shared" si="59"/>
        <v>xxxx xxx xxxxx</v>
      </c>
      <c r="X325" t="str">
        <f t="shared" si="60"/>
        <v>xxxx xxx xxx xxx</v>
      </c>
      <c r="Y325" t="str">
        <f t="shared" si="61"/>
        <v>SI xxx</v>
      </c>
      <c r="Z325" s="5">
        <f t="shared" si="62"/>
        <v>-10.411510499999999</v>
      </c>
    </row>
    <row r="326" spans="1:26" x14ac:dyDescent="0.25">
      <c r="A326" s="6" t="s">
        <v>16</v>
      </c>
      <c r="B326" s="6" t="s">
        <v>16</v>
      </c>
      <c r="C326" s="6" t="s">
        <v>54</v>
      </c>
      <c r="D326" s="6" t="s">
        <v>58</v>
      </c>
      <c r="E326" s="6">
        <v>11111</v>
      </c>
      <c r="F326" s="6" t="s">
        <v>56</v>
      </c>
      <c r="G326" s="6">
        <v>123456</v>
      </c>
      <c r="H326" s="6" t="s">
        <v>57</v>
      </c>
      <c r="I326" s="7">
        <v>-10.411510499999999</v>
      </c>
      <c r="J326" s="6" t="s">
        <v>15</v>
      </c>
      <c r="K326" s="7">
        <v>-1646768.2668764999</v>
      </c>
      <c r="L326" s="6" t="s">
        <v>15</v>
      </c>
      <c r="M326" s="6"/>
      <c r="N326" s="6"/>
      <c r="P326" s="3">
        <f t="shared" si="53"/>
        <v>45317</v>
      </c>
      <c r="Q326" t="str">
        <f t="shared" si="54"/>
        <v/>
      </c>
      <c r="R326" t="str">
        <f t="shared" si="55"/>
        <v>Yes</v>
      </c>
      <c r="S326">
        <f t="shared" si="56"/>
        <v>12345</v>
      </c>
      <c r="T326" t="str">
        <f t="shared" si="57"/>
        <v>Turnover 1</v>
      </c>
      <c r="U326" s="3">
        <f t="shared" si="58"/>
        <v>45317</v>
      </c>
      <c r="V326" t="str">
        <f>IF($R326="No","",IF(D326="","JD",INDEX(Lookup!$B:$B,MATCH(LEFT(D326,2),Lookup!$A:$A,0))))</f>
        <v>SI</v>
      </c>
      <c r="W326" t="str">
        <f t="shared" si="59"/>
        <v>xxxx xxx xxxxx</v>
      </c>
      <c r="X326" t="str">
        <f t="shared" si="60"/>
        <v>xxxx xxx xxx xxx</v>
      </c>
      <c r="Y326" t="str">
        <f t="shared" si="61"/>
        <v>SI xxx</v>
      </c>
      <c r="Z326" s="5">
        <f t="shared" si="62"/>
        <v>-340.34956</v>
      </c>
    </row>
    <row r="327" spans="1:26" x14ac:dyDescent="0.25">
      <c r="A327" s="6" t="s">
        <v>16</v>
      </c>
      <c r="B327" s="6" t="s">
        <v>16</v>
      </c>
      <c r="C327" s="6" t="s">
        <v>54</v>
      </c>
      <c r="D327" s="6" t="s">
        <v>58</v>
      </c>
      <c r="E327" s="6">
        <v>11111</v>
      </c>
      <c r="F327" s="6" t="s">
        <v>56</v>
      </c>
      <c r="G327" s="6">
        <v>123456</v>
      </c>
      <c r="H327" s="6" t="s">
        <v>57</v>
      </c>
      <c r="I327" s="7">
        <v>-340.34956</v>
      </c>
      <c r="J327" s="6" t="s">
        <v>15</v>
      </c>
      <c r="K327" s="7">
        <v>-1647108.6164364999</v>
      </c>
      <c r="L327" s="6" t="s">
        <v>15</v>
      </c>
      <c r="M327" s="6"/>
      <c r="N327" s="6"/>
      <c r="P327" s="3">
        <f t="shared" si="53"/>
        <v>45317</v>
      </c>
      <c r="Q327" t="str">
        <f t="shared" si="54"/>
        <v/>
      </c>
      <c r="R327" t="str">
        <f t="shared" si="55"/>
        <v>Yes</v>
      </c>
      <c r="S327">
        <f t="shared" si="56"/>
        <v>12345</v>
      </c>
      <c r="T327" t="str">
        <f t="shared" si="57"/>
        <v>Turnover 1</v>
      </c>
      <c r="U327" s="3">
        <f t="shared" si="58"/>
        <v>45317</v>
      </c>
      <c r="V327" t="str">
        <f>IF($R327="No","",IF(D327="","JD",INDEX(Lookup!$B:$B,MATCH(LEFT(D327,2),Lookup!$A:$A,0))))</f>
        <v>SI</v>
      </c>
      <c r="W327" t="str">
        <f t="shared" si="59"/>
        <v>xxxx xxx xxxxx</v>
      </c>
      <c r="X327" t="str">
        <f t="shared" si="60"/>
        <v>xxxx xxx xxx xxx</v>
      </c>
      <c r="Y327" t="str">
        <f t="shared" si="61"/>
        <v>SI xxx</v>
      </c>
      <c r="Z327" s="5">
        <f t="shared" si="62"/>
        <v>-99.525695999999996</v>
      </c>
    </row>
    <row r="328" spans="1:26" x14ac:dyDescent="0.25">
      <c r="A328" s="6" t="s">
        <v>16</v>
      </c>
      <c r="B328" s="6" t="s">
        <v>16</v>
      </c>
      <c r="C328" s="6" t="s">
        <v>54</v>
      </c>
      <c r="D328" s="6" t="s">
        <v>58</v>
      </c>
      <c r="E328" s="6">
        <v>11111</v>
      </c>
      <c r="F328" s="6" t="s">
        <v>56</v>
      </c>
      <c r="G328" s="6">
        <v>123456</v>
      </c>
      <c r="H328" s="6" t="s">
        <v>57</v>
      </c>
      <c r="I328" s="7">
        <v>-99.525695999999996</v>
      </c>
      <c r="J328" s="6" t="s">
        <v>15</v>
      </c>
      <c r="K328" s="7">
        <v>-1647208.1421325</v>
      </c>
      <c r="L328" s="6" t="s">
        <v>15</v>
      </c>
      <c r="M328" s="6"/>
      <c r="N328" s="6"/>
      <c r="P328" s="3">
        <f t="shared" si="53"/>
        <v>45317</v>
      </c>
      <c r="Q328" t="str">
        <f t="shared" si="54"/>
        <v/>
      </c>
      <c r="R328" t="str">
        <f t="shared" si="55"/>
        <v>Yes</v>
      </c>
      <c r="S328">
        <f t="shared" si="56"/>
        <v>12345</v>
      </c>
      <c r="T328" t="str">
        <f t="shared" si="57"/>
        <v>Turnover 1</v>
      </c>
      <c r="U328" s="3">
        <f t="shared" si="58"/>
        <v>45317</v>
      </c>
      <c r="V328" t="str">
        <f>IF($R328="No","",IF(D328="","JD",INDEX(Lookup!$B:$B,MATCH(LEFT(D328,2),Lookup!$A:$A,0))))</f>
        <v>SI</v>
      </c>
      <c r="W328" t="str">
        <f t="shared" si="59"/>
        <v>xxxx xxx xxxxx</v>
      </c>
      <c r="X328" t="str">
        <f t="shared" si="60"/>
        <v>xxxx xxx xxx xxx</v>
      </c>
      <c r="Y328" t="str">
        <f t="shared" si="61"/>
        <v>SI xxx</v>
      </c>
      <c r="Z328" s="5">
        <f t="shared" si="62"/>
        <v>-235.59598349999999</v>
      </c>
    </row>
    <row r="329" spans="1:26" x14ac:dyDescent="0.25">
      <c r="A329" s="6" t="s">
        <v>16</v>
      </c>
      <c r="B329" s="6" t="s">
        <v>16</v>
      </c>
      <c r="C329" s="6" t="s">
        <v>54</v>
      </c>
      <c r="D329" s="6" t="s">
        <v>58</v>
      </c>
      <c r="E329" s="6">
        <v>11111</v>
      </c>
      <c r="F329" s="6" t="s">
        <v>56</v>
      </c>
      <c r="G329" s="6">
        <v>123456</v>
      </c>
      <c r="H329" s="6" t="s">
        <v>57</v>
      </c>
      <c r="I329" s="7">
        <v>-235.59598349999999</v>
      </c>
      <c r="J329" s="6" t="s">
        <v>15</v>
      </c>
      <c r="K329" s="7">
        <v>-1647443.7381160001</v>
      </c>
      <c r="L329" s="6" t="s">
        <v>15</v>
      </c>
      <c r="M329" s="6"/>
      <c r="N329" s="6"/>
      <c r="P329" s="3">
        <f t="shared" si="53"/>
        <v>45317</v>
      </c>
      <c r="Q329" t="str">
        <f t="shared" si="54"/>
        <v/>
      </c>
      <c r="R329" t="str">
        <f t="shared" si="55"/>
        <v>Yes</v>
      </c>
      <c r="S329">
        <f t="shared" si="56"/>
        <v>12345</v>
      </c>
      <c r="T329" t="str">
        <f t="shared" si="57"/>
        <v>Turnover 1</v>
      </c>
      <c r="U329" s="3">
        <f t="shared" si="58"/>
        <v>45317</v>
      </c>
      <c r="V329" t="str">
        <f>IF($R329="No","",IF(D329="","JD",INDEX(Lookup!$B:$B,MATCH(LEFT(D329,2),Lookup!$A:$A,0))))</f>
        <v>SI</v>
      </c>
      <c r="W329" t="str">
        <f t="shared" si="59"/>
        <v>xxxx xxx xxxxx</v>
      </c>
      <c r="X329" t="str">
        <f t="shared" si="60"/>
        <v>xxxx xxx xxx xxx</v>
      </c>
      <c r="Y329" t="str">
        <f t="shared" si="61"/>
        <v>SI xxx</v>
      </c>
      <c r="Z329" s="5">
        <f t="shared" si="62"/>
        <v>-4.4250499999999997</v>
      </c>
    </row>
    <row r="330" spans="1:26" x14ac:dyDescent="0.25">
      <c r="A330" s="6" t="s">
        <v>16</v>
      </c>
      <c r="B330" s="6" t="s">
        <v>16</v>
      </c>
      <c r="C330" s="6" t="s">
        <v>54</v>
      </c>
      <c r="D330" s="6" t="s">
        <v>58</v>
      </c>
      <c r="E330" s="6">
        <v>11111</v>
      </c>
      <c r="F330" s="6" t="s">
        <v>56</v>
      </c>
      <c r="G330" s="6">
        <v>123456</v>
      </c>
      <c r="H330" s="6" t="s">
        <v>57</v>
      </c>
      <c r="I330" s="7">
        <v>-4.4250499999999997</v>
      </c>
      <c r="J330" s="6" t="s">
        <v>15</v>
      </c>
      <c r="K330" s="7">
        <v>-1647448.163166</v>
      </c>
      <c r="L330" s="6" t="s">
        <v>15</v>
      </c>
      <c r="M330" s="6"/>
      <c r="N330" s="6"/>
      <c r="P330" s="3">
        <f t="shared" si="53"/>
        <v>45317</v>
      </c>
      <c r="Q330" t="str">
        <f t="shared" si="54"/>
        <v/>
      </c>
      <c r="R330" t="str">
        <f t="shared" si="55"/>
        <v>Yes</v>
      </c>
      <c r="S330">
        <f t="shared" si="56"/>
        <v>12345</v>
      </c>
      <c r="T330" t="str">
        <f t="shared" si="57"/>
        <v>Turnover 1</v>
      </c>
      <c r="U330" s="3">
        <f t="shared" si="58"/>
        <v>45317</v>
      </c>
      <c r="V330" t="str">
        <f>IF($R330="No","",IF(D330="","JD",INDEX(Lookup!$B:$B,MATCH(LEFT(D330,2),Lookup!$A:$A,0))))</f>
        <v>SI</v>
      </c>
      <c r="W330" t="str">
        <f t="shared" si="59"/>
        <v>xxxx xxx xxxxx</v>
      </c>
      <c r="X330" t="str">
        <f t="shared" si="60"/>
        <v>xxxx xxx xxx xxx</v>
      </c>
      <c r="Y330" t="str">
        <f t="shared" si="61"/>
        <v>SI xxx</v>
      </c>
      <c r="Z330" s="5">
        <f t="shared" si="62"/>
        <v>-182.99478200000001</v>
      </c>
    </row>
    <row r="331" spans="1:26" x14ac:dyDescent="0.25">
      <c r="A331" s="6" t="s">
        <v>16</v>
      </c>
      <c r="B331" s="6" t="s">
        <v>16</v>
      </c>
      <c r="C331" s="6" t="s">
        <v>54</v>
      </c>
      <c r="D331" s="6" t="s">
        <v>58</v>
      </c>
      <c r="E331" s="6">
        <v>11111</v>
      </c>
      <c r="F331" s="6" t="s">
        <v>56</v>
      </c>
      <c r="G331" s="6">
        <v>123456</v>
      </c>
      <c r="H331" s="6" t="s">
        <v>57</v>
      </c>
      <c r="I331" s="7">
        <v>-182.99478200000001</v>
      </c>
      <c r="J331" s="6" t="s">
        <v>15</v>
      </c>
      <c r="K331" s="7">
        <v>-1647631.1579480001</v>
      </c>
      <c r="L331" s="6" t="s">
        <v>15</v>
      </c>
      <c r="M331" s="6"/>
      <c r="N331" s="6"/>
      <c r="P331" s="3">
        <f t="shared" si="53"/>
        <v>45317</v>
      </c>
      <c r="Q331" t="str">
        <f t="shared" si="54"/>
        <v/>
      </c>
      <c r="R331" t="str">
        <f t="shared" si="55"/>
        <v>Yes</v>
      </c>
      <c r="S331">
        <f t="shared" si="56"/>
        <v>12345</v>
      </c>
      <c r="T331" t="str">
        <f t="shared" si="57"/>
        <v>Turnover 1</v>
      </c>
      <c r="U331" s="3">
        <f t="shared" si="58"/>
        <v>45317</v>
      </c>
      <c r="V331" t="str">
        <f>IF($R331="No","",IF(D331="","JD",INDEX(Lookup!$B:$B,MATCH(LEFT(D331,2),Lookup!$A:$A,0))))</f>
        <v>SI</v>
      </c>
      <c r="W331" t="str">
        <f t="shared" si="59"/>
        <v>xxxx xxx xxxxx</v>
      </c>
      <c r="X331" t="str">
        <f t="shared" si="60"/>
        <v>xxxx xxx xxx xxx</v>
      </c>
      <c r="Y331" t="str">
        <f t="shared" si="61"/>
        <v>SI xxx</v>
      </c>
      <c r="Z331" s="5">
        <f t="shared" si="62"/>
        <v>-1638.1598314999999</v>
      </c>
    </row>
    <row r="332" spans="1:26" x14ac:dyDescent="0.25">
      <c r="A332" s="6" t="s">
        <v>16</v>
      </c>
      <c r="B332" s="6" t="s">
        <v>16</v>
      </c>
      <c r="C332" s="6" t="s">
        <v>54</v>
      </c>
      <c r="D332" s="6" t="s">
        <v>58</v>
      </c>
      <c r="E332" s="6">
        <v>11111</v>
      </c>
      <c r="F332" s="6" t="s">
        <v>56</v>
      </c>
      <c r="G332" s="6">
        <v>123456</v>
      </c>
      <c r="H332" s="6" t="s">
        <v>57</v>
      </c>
      <c r="I332" s="7">
        <v>-1638.1598314999999</v>
      </c>
      <c r="J332" s="6" t="s">
        <v>15</v>
      </c>
      <c r="K332" s="7">
        <v>-1649269.3177794998</v>
      </c>
      <c r="L332" s="6" t="s">
        <v>15</v>
      </c>
      <c r="M332" s="6"/>
      <c r="N332" s="6"/>
      <c r="P332" s="3">
        <f t="shared" si="53"/>
        <v>45317</v>
      </c>
      <c r="Q332" t="str">
        <f t="shared" si="54"/>
        <v/>
      </c>
      <c r="R332" t="str">
        <f t="shared" si="55"/>
        <v>Yes</v>
      </c>
      <c r="S332">
        <f t="shared" si="56"/>
        <v>12345</v>
      </c>
      <c r="T332" t="str">
        <f t="shared" si="57"/>
        <v>Turnover 1</v>
      </c>
      <c r="U332" s="3">
        <f t="shared" si="58"/>
        <v>45317</v>
      </c>
      <c r="V332" t="str">
        <f>IF($R332="No","",IF(D332="","JD",INDEX(Lookup!$B:$B,MATCH(LEFT(D332,2),Lookup!$A:$A,0))))</f>
        <v>SI</v>
      </c>
      <c r="W332" t="str">
        <f t="shared" si="59"/>
        <v>xxxx xxx xxxxx</v>
      </c>
      <c r="X332" t="str">
        <f t="shared" si="60"/>
        <v>xxxx xxx xxx xxx</v>
      </c>
      <c r="Y332" t="str">
        <f t="shared" si="61"/>
        <v>SI xxx</v>
      </c>
      <c r="Z332" s="5">
        <f t="shared" si="62"/>
        <v>-13456.551764</v>
      </c>
    </row>
    <row r="333" spans="1:26" x14ac:dyDescent="0.25">
      <c r="A333" s="6" t="s">
        <v>16</v>
      </c>
      <c r="B333" s="6" t="s">
        <v>16</v>
      </c>
      <c r="C333" s="6" t="s">
        <v>54</v>
      </c>
      <c r="D333" s="6" t="s">
        <v>58</v>
      </c>
      <c r="E333" s="6">
        <v>11111</v>
      </c>
      <c r="F333" s="6" t="s">
        <v>56</v>
      </c>
      <c r="G333" s="6">
        <v>123456</v>
      </c>
      <c r="H333" s="6" t="s">
        <v>57</v>
      </c>
      <c r="I333" s="7">
        <v>-13456.551764</v>
      </c>
      <c r="J333" s="6" t="s">
        <v>15</v>
      </c>
      <c r="K333" s="7">
        <v>-1662725.8695434998</v>
      </c>
      <c r="L333" s="6" t="s">
        <v>15</v>
      </c>
      <c r="M333" s="6"/>
      <c r="N333" s="6"/>
      <c r="P333" s="3">
        <f t="shared" si="53"/>
        <v>45317</v>
      </c>
      <c r="Q333" t="str">
        <f t="shared" si="54"/>
        <v/>
      </c>
      <c r="R333" t="str">
        <f t="shared" si="55"/>
        <v>Yes</v>
      </c>
      <c r="S333">
        <f t="shared" si="56"/>
        <v>12345</v>
      </c>
      <c r="T333" t="str">
        <f t="shared" si="57"/>
        <v>Turnover 1</v>
      </c>
      <c r="U333" s="3">
        <f t="shared" si="58"/>
        <v>45317</v>
      </c>
      <c r="V333" t="str">
        <f>IF($R333="No","",IF(D333="","JD",INDEX(Lookup!$B:$B,MATCH(LEFT(D333,2),Lookup!$A:$A,0))))</f>
        <v>SI</v>
      </c>
      <c r="W333" t="str">
        <f t="shared" si="59"/>
        <v>xxxx xxx xxxxx</v>
      </c>
      <c r="X333" t="str">
        <f t="shared" si="60"/>
        <v>xxxx xxx xxx xxx</v>
      </c>
      <c r="Y333" t="str">
        <f t="shared" si="61"/>
        <v>SI xxx</v>
      </c>
      <c r="Z333" s="5">
        <f t="shared" si="62"/>
        <v>-226.7079545</v>
      </c>
    </row>
    <row r="334" spans="1:26" x14ac:dyDescent="0.25">
      <c r="A334" s="6" t="s">
        <v>16</v>
      </c>
      <c r="B334" s="6" t="s">
        <v>16</v>
      </c>
      <c r="C334" s="6" t="s">
        <v>54</v>
      </c>
      <c r="D334" s="6" t="s">
        <v>58</v>
      </c>
      <c r="E334" s="6">
        <v>11111</v>
      </c>
      <c r="F334" s="6" t="s">
        <v>56</v>
      </c>
      <c r="G334" s="6">
        <v>123456</v>
      </c>
      <c r="H334" s="6" t="s">
        <v>57</v>
      </c>
      <c r="I334" s="7">
        <v>-226.7079545</v>
      </c>
      <c r="J334" s="6" t="s">
        <v>15</v>
      </c>
      <c r="K334" s="7">
        <v>-1662952.5774980001</v>
      </c>
      <c r="L334" s="6" t="s">
        <v>15</v>
      </c>
      <c r="M334" s="6"/>
      <c r="N334" s="6"/>
      <c r="P334" s="3">
        <f t="shared" si="53"/>
        <v>45317</v>
      </c>
      <c r="Q334" t="str">
        <f t="shared" si="54"/>
        <v/>
      </c>
      <c r="R334" t="str">
        <f t="shared" si="55"/>
        <v>Yes</v>
      </c>
      <c r="S334">
        <f t="shared" si="56"/>
        <v>12345</v>
      </c>
      <c r="T334" t="str">
        <f t="shared" si="57"/>
        <v>Turnover 1</v>
      </c>
      <c r="U334" s="3">
        <f t="shared" si="58"/>
        <v>45317</v>
      </c>
      <c r="V334" t="str">
        <f>IF($R334="No","",IF(D334="","JD",INDEX(Lookup!$B:$B,MATCH(LEFT(D334,2),Lookup!$A:$A,0))))</f>
        <v>SI</v>
      </c>
      <c r="W334" t="str">
        <f t="shared" si="59"/>
        <v>xxxx xxx xxxxx</v>
      </c>
      <c r="X334" t="str">
        <f t="shared" si="60"/>
        <v>xxxx xxx xxx xxx</v>
      </c>
      <c r="Y334" t="str">
        <f t="shared" si="61"/>
        <v>SI xxx</v>
      </c>
      <c r="Z334" s="5">
        <f t="shared" si="62"/>
        <v>-1690.5966740000001</v>
      </c>
    </row>
    <row r="335" spans="1:26" x14ac:dyDescent="0.25">
      <c r="A335" s="6" t="s">
        <v>16</v>
      </c>
      <c r="B335" s="6" t="s">
        <v>16</v>
      </c>
      <c r="C335" s="6" t="s">
        <v>54</v>
      </c>
      <c r="D335" s="6" t="s">
        <v>58</v>
      </c>
      <c r="E335" s="6">
        <v>11111</v>
      </c>
      <c r="F335" s="6" t="s">
        <v>56</v>
      </c>
      <c r="G335" s="6">
        <v>123456</v>
      </c>
      <c r="H335" s="6" t="s">
        <v>57</v>
      </c>
      <c r="I335" s="7">
        <v>-1690.5966740000001</v>
      </c>
      <c r="J335" s="6" t="s">
        <v>15</v>
      </c>
      <c r="K335" s="7">
        <v>-1664643.174172</v>
      </c>
      <c r="L335" s="6" t="s">
        <v>15</v>
      </c>
      <c r="M335" s="6"/>
      <c r="N335" s="6"/>
      <c r="P335" s="3">
        <f t="shared" si="53"/>
        <v>45317</v>
      </c>
      <c r="Q335" t="str">
        <f t="shared" si="54"/>
        <v/>
      </c>
      <c r="R335" t="str">
        <f t="shared" si="55"/>
        <v>Yes</v>
      </c>
      <c r="S335">
        <f t="shared" si="56"/>
        <v>12345</v>
      </c>
      <c r="T335" t="str">
        <f t="shared" si="57"/>
        <v>Turnover 1</v>
      </c>
      <c r="U335" s="3">
        <f t="shared" si="58"/>
        <v>45317</v>
      </c>
      <c r="V335" t="str">
        <f>IF($R335="No","",IF(D335="","JD",INDEX(Lookup!$B:$B,MATCH(LEFT(D335,2),Lookup!$A:$A,0))))</f>
        <v>SI</v>
      </c>
      <c r="W335" t="str">
        <f t="shared" si="59"/>
        <v>xxxx xxx xxxxx</v>
      </c>
      <c r="X335" t="str">
        <f t="shared" si="60"/>
        <v>xxxx xxx xxx xxx</v>
      </c>
      <c r="Y335" t="str">
        <f t="shared" si="61"/>
        <v>SI xxx</v>
      </c>
      <c r="Z335" s="5">
        <f t="shared" si="62"/>
        <v>-838.23090000000002</v>
      </c>
    </row>
    <row r="336" spans="1:26" x14ac:dyDescent="0.25">
      <c r="A336" s="6" t="s">
        <v>16</v>
      </c>
      <c r="B336" s="6" t="s">
        <v>16</v>
      </c>
      <c r="C336" s="6" t="s">
        <v>54</v>
      </c>
      <c r="D336" s="6" t="s">
        <v>58</v>
      </c>
      <c r="E336" s="6">
        <v>11111</v>
      </c>
      <c r="F336" s="6" t="s">
        <v>56</v>
      </c>
      <c r="G336" s="6">
        <v>123456</v>
      </c>
      <c r="H336" s="6" t="s">
        <v>57</v>
      </c>
      <c r="I336" s="7">
        <v>-838.23090000000002</v>
      </c>
      <c r="J336" s="6" t="s">
        <v>15</v>
      </c>
      <c r="K336" s="7">
        <v>-1665481.4050720001</v>
      </c>
      <c r="L336" s="6" t="s">
        <v>15</v>
      </c>
      <c r="M336" s="6"/>
      <c r="N336" s="6"/>
      <c r="P336" s="3">
        <f t="shared" si="53"/>
        <v>45317</v>
      </c>
      <c r="Q336" t="str">
        <f t="shared" si="54"/>
        <v/>
      </c>
      <c r="R336" t="str">
        <f t="shared" si="55"/>
        <v>Yes</v>
      </c>
      <c r="S336">
        <f t="shared" si="56"/>
        <v>12345</v>
      </c>
      <c r="T336" t="str">
        <f t="shared" si="57"/>
        <v>Turnover 1</v>
      </c>
      <c r="U336" s="3">
        <f t="shared" si="58"/>
        <v>45317</v>
      </c>
      <c r="V336" t="str">
        <f>IF($R336="No","",IF(D336="","JD",INDEX(Lookup!$B:$B,MATCH(LEFT(D336,2),Lookup!$A:$A,0))))</f>
        <v>SI</v>
      </c>
      <c r="W336" t="str">
        <f t="shared" si="59"/>
        <v>xxxx xxx xxxxx</v>
      </c>
      <c r="X336" t="str">
        <f t="shared" si="60"/>
        <v>xxxx xxx xxx xxx</v>
      </c>
      <c r="Y336" t="str">
        <f t="shared" si="61"/>
        <v>SI xxx</v>
      </c>
      <c r="Z336" s="5">
        <f t="shared" si="62"/>
        <v>-161.691327</v>
      </c>
    </row>
    <row r="337" spans="1:26" x14ac:dyDescent="0.25">
      <c r="A337" s="6" t="s">
        <v>16</v>
      </c>
      <c r="B337" s="6" t="s">
        <v>16</v>
      </c>
      <c r="C337" s="6" t="s">
        <v>54</v>
      </c>
      <c r="D337" s="6" t="s">
        <v>58</v>
      </c>
      <c r="E337" s="6">
        <v>11111</v>
      </c>
      <c r="F337" s="6" t="s">
        <v>56</v>
      </c>
      <c r="G337" s="6">
        <v>123456</v>
      </c>
      <c r="H337" s="6" t="s">
        <v>57</v>
      </c>
      <c r="I337" s="7">
        <v>-161.691327</v>
      </c>
      <c r="J337" s="6" t="s">
        <v>15</v>
      </c>
      <c r="K337" s="7">
        <v>-1665643.0963989999</v>
      </c>
      <c r="L337" s="6" t="s">
        <v>15</v>
      </c>
      <c r="M337" s="6"/>
      <c r="N337" s="6"/>
      <c r="P337" s="3">
        <f t="shared" si="53"/>
        <v>45317</v>
      </c>
      <c r="Q337" t="str">
        <f t="shared" si="54"/>
        <v/>
      </c>
      <c r="R337" t="str">
        <f t="shared" si="55"/>
        <v>Yes</v>
      </c>
      <c r="S337">
        <f t="shared" si="56"/>
        <v>12345</v>
      </c>
      <c r="T337" t="str">
        <f t="shared" si="57"/>
        <v>Turnover 1</v>
      </c>
      <c r="U337" s="3">
        <f t="shared" si="58"/>
        <v>45317</v>
      </c>
      <c r="V337" t="str">
        <f>IF($R337="No","",IF(D337="","JD",INDEX(Lookup!$B:$B,MATCH(LEFT(D337,2),Lookup!$A:$A,0))))</f>
        <v>SI</v>
      </c>
      <c r="W337" t="str">
        <f t="shared" si="59"/>
        <v>xxxx xxx xxxxx</v>
      </c>
      <c r="X337" t="str">
        <f t="shared" si="60"/>
        <v>xxxx xxx xxx xxx</v>
      </c>
      <c r="Y337" t="str">
        <f t="shared" si="61"/>
        <v>SI xxx</v>
      </c>
      <c r="Z337" s="5">
        <f t="shared" si="62"/>
        <v>-35.526830000000004</v>
      </c>
    </row>
    <row r="338" spans="1:26" x14ac:dyDescent="0.25">
      <c r="A338" s="6" t="s">
        <v>16</v>
      </c>
      <c r="B338" s="6" t="s">
        <v>16</v>
      </c>
      <c r="C338" s="6" t="s">
        <v>54</v>
      </c>
      <c r="D338" s="6" t="s">
        <v>58</v>
      </c>
      <c r="E338" s="6">
        <v>11111</v>
      </c>
      <c r="F338" s="6" t="s">
        <v>56</v>
      </c>
      <c r="G338" s="6">
        <v>123456</v>
      </c>
      <c r="H338" s="6" t="s">
        <v>57</v>
      </c>
      <c r="I338" s="7">
        <v>-35.526830000000004</v>
      </c>
      <c r="J338" s="6" t="s">
        <v>15</v>
      </c>
      <c r="K338" s="7">
        <v>-1665678.623229</v>
      </c>
      <c r="L338" s="6" t="s">
        <v>15</v>
      </c>
      <c r="M338" s="6"/>
      <c r="N338" s="6"/>
      <c r="P338" s="3">
        <f t="shared" si="53"/>
        <v>45317</v>
      </c>
      <c r="Q338" t="str">
        <f t="shared" si="54"/>
        <v/>
      </c>
      <c r="R338" t="str">
        <f t="shared" si="55"/>
        <v>Yes</v>
      </c>
      <c r="S338">
        <f t="shared" si="56"/>
        <v>12345</v>
      </c>
      <c r="T338" t="str">
        <f t="shared" si="57"/>
        <v>Turnover 1</v>
      </c>
      <c r="U338" s="3">
        <f t="shared" si="58"/>
        <v>45317</v>
      </c>
      <c r="V338" t="str">
        <f>IF($R338="No","",IF(D338="","JD",INDEX(Lookup!$B:$B,MATCH(LEFT(D338,2),Lookup!$A:$A,0))))</f>
        <v>SI</v>
      </c>
      <c r="W338" t="str">
        <f t="shared" si="59"/>
        <v>xxxx xxx xxxxx</v>
      </c>
      <c r="X338" t="str">
        <f t="shared" si="60"/>
        <v>xxxx xxx xxx xxx</v>
      </c>
      <c r="Y338" t="str">
        <f t="shared" si="61"/>
        <v>SI xxx</v>
      </c>
      <c r="Z338" s="5">
        <f t="shared" si="62"/>
        <v>-222.92137599999998</v>
      </c>
    </row>
    <row r="339" spans="1:26" x14ac:dyDescent="0.25">
      <c r="A339" s="6" t="s">
        <v>16</v>
      </c>
      <c r="B339" s="6" t="s">
        <v>16</v>
      </c>
      <c r="C339" s="6" t="s">
        <v>54</v>
      </c>
      <c r="D339" s="6" t="s">
        <v>58</v>
      </c>
      <c r="E339" s="6">
        <v>11111</v>
      </c>
      <c r="F339" s="6" t="s">
        <v>56</v>
      </c>
      <c r="G339" s="6">
        <v>123456</v>
      </c>
      <c r="H339" s="6" t="s">
        <v>57</v>
      </c>
      <c r="I339" s="7">
        <v>-222.92137599999998</v>
      </c>
      <c r="J339" s="6" t="s">
        <v>15</v>
      </c>
      <c r="K339" s="7">
        <v>-1665901.5446050002</v>
      </c>
      <c r="L339" s="6" t="s">
        <v>15</v>
      </c>
      <c r="M339" s="6"/>
      <c r="N339" s="6"/>
      <c r="P339" s="3">
        <f t="shared" si="53"/>
        <v>45317</v>
      </c>
      <c r="Q339" t="str">
        <f t="shared" si="54"/>
        <v/>
      </c>
      <c r="R339" t="str">
        <f t="shared" si="55"/>
        <v>Yes</v>
      </c>
      <c r="S339">
        <f t="shared" si="56"/>
        <v>12345</v>
      </c>
      <c r="T339" t="str">
        <f t="shared" si="57"/>
        <v>Turnover 1</v>
      </c>
      <c r="U339" s="3">
        <f t="shared" si="58"/>
        <v>45317</v>
      </c>
      <c r="V339" t="str">
        <f>IF($R339="No","",IF(D339="","JD",INDEX(Lookup!$B:$B,MATCH(LEFT(D339,2),Lookup!$A:$A,0))))</f>
        <v>SI</v>
      </c>
      <c r="W339" t="str">
        <f t="shared" si="59"/>
        <v>xxxx xxx xxxxx</v>
      </c>
      <c r="X339" t="str">
        <f t="shared" si="60"/>
        <v>xxxx xxx xxx xxx</v>
      </c>
      <c r="Y339" t="str">
        <f t="shared" si="61"/>
        <v>SI xxx</v>
      </c>
      <c r="Z339" s="5">
        <f t="shared" si="62"/>
        <v>-367.03261150000003</v>
      </c>
    </row>
    <row r="340" spans="1:26" x14ac:dyDescent="0.25">
      <c r="A340" s="6" t="s">
        <v>16</v>
      </c>
      <c r="B340" s="6" t="s">
        <v>16</v>
      </c>
      <c r="C340" s="6" t="s">
        <v>54</v>
      </c>
      <c r="D340" s="6" t="s">
        <v>58</v>
      </c>
      <c r="E340" s="6">
        <v>11111</v>
      </c>
      <c r="F340" s="6" t="s">
        <v>56</v>
      </c>
      <c r="G340" s="6">
        <v>123456</v>
      </c>
      <c r="H340" s="6" t="s">
        <v>57</v>
      </c>
      <c r="I340" s="7">
        <v>-367.03261150000003</v>
      </c>
      <c r="J340" s="6" t="s">
        <v>15</v>
      </c>
      <c r="K340" s="7">
        <v>-1666268.5772165</v>
      </c>
      <c r="L340" s="6" t="s">
        <v>15</v>
      </c>
      <c r="M340" s="6"/>
      <c r="N340" s="6"/>
      <c r="P340" s="3">
        <f t="shared" si="53"/>
        <v>45317</v>
      </c>
      <c r="Q340" t="str">
        <f t="shared" si="54"/>
        <v/>
      </c>
      <c r="R340" t="str">
        <f t="shared" si="55"/>
        <v>Yes</v>
      </c>
      <c r="S340">
        <f t="shared" si="56"/>
        <v>12345</v>
      </c>
      <c r="T340" t="str">
        <f t="shared" si="57"/>
        <v>Turnover 1</v>
      </c>
      <c r="U340" s="3">
        <f t="shared" si="58"/>
        <v>45317</v>
      </c>
      <c r="V340" t="str">
        <f>IF($R340="No","",IF(D340="","JD",INDEX(Lookup!$B:$B,MATCH(LEFT(D340,2),Lookup!$A:$A,0))))</f>
        <v>SI</v>
      </c>
      <c r="W340" t="str">
        <f t="shared" si="59"/>
        <v>xxxx xxx xxxxx</v>
      </c>
      <c r="X340" t="str">
        <f t="shared" si="60"/>
        <v>xxxx xxx xxx xxx</v>
      </c>
      <c r="Y340" t="str">
        <f t="shared" si="61"/>
        <v>SI xxx</v>
      </c>
      <c r="Z340" s="5">
        <f t="shared" si="62"/>
        <v>-61.843234500000001</v>
      </c>
    </row>
    <row r="341" spans="1:26" x14ac:dyDescent="0.25">
      <c r="A341" s="6" t="s">
        <v>16</v>
      </c>
      <c r="B341" s="6" t="s">
        <v>16</v>
      </c>
      <c r="C341" s="6" t="s">
        <v>54</v>
      </c>
      <c r="D341" s="6" t="s">
        <v>58</v>
      </c>
      <c r="E341" s="6">
        <v>11111</v>
      </c>
      <c r="F341" s="6" t="s">
        <v>56</v>
      </c>
      <c r="G341" s="6">
        <v>123456</v>
      </c>
      <c r="H341" s="6" t="s">
        <v>57</v>
      </c>
      <c r="I341" s="7">
        <v>-61.843234500000001</v>
      </c>
      <c r="J341" s="6" t="s">
        <v>15</v>
      </c>
      <c r="K341" s="7">
        <v>-1666330.4204510001</v>
      </c>
      <c r="L341" s="6" t="s">
        <v>15</v>
      </c>
      <c r="M341" s="6"/>
      <c r="N341" s="6"/>
      <c r="P341" s="3">
        <f t="shared" si="53"/>
        <v>45317</v>
      </c>
      <c r="Q341" t="str">
        <f t="shared" si="54"/>
        <v/>
      </c>
      <c r="R341" t="str">
        <f t="shared" si="55"/>
        <v>Yes</v>
      </c>
      <c r="S341">
        <f t="shared" si="56"/>
        <v>12345</v>
      </c>
      <c r="T341" t="str">
        <f t="shared" si="57"/>
        <v>Turnover 1</v>
      </c>
      <c r="U341" s="3">
        <f t="shared" si="58"/>
        <v>45317</v>
      </c>
      <c r="V341" t="str">
        <f>IF($R341="No","",IF(D341="","JD",INDEX(Lookup!$B:$B,MATCH(LEFT(D341,2),Lookup!$A:$A,0))))</f>
        <v>SI</v>
      </c>
      <c r="W341" t="str">
        <f t="shared" si="59"/>
        <v>xxxx xxx xxxxx</v>
      </c>
      <c r="X341" t="str">
        <f t="shared" si="60"/>
        <v>xxxx xxx xxx xxx</v>
      </c>
      <c r="Y341" t="str">
        <f t="shared" si="61"/>
        <v>SI xxx</v>
      </c>
      <c r="Z341" s="5">
        <f t="shared" si="62"/>
        <v>-2062.5094835</v>
      </c>
    </row>
    <row r="342" spans="1:26" x14ac:dyDescent="0.25">
      <c r="A342" s="6" t="s">
        <v>16</v>
      </c>
      <c r="B342" s="6" t="s">
        <v>16</v>
      </c>
      <c r="C342" s="6" t="s">
        <v>54</v>
      </c>
      <c r="D342" s="6" t="s">
        <v>58</v>
      </c>
      <c r="E342" s="6">
        <v>11111</v>
      </c>
      <c r="F342" s="6" t="s">
        <v>56</v>
      </c>
      <c r="G342" s="6">
        <v>123456</v>
      </c>
      <c r="H342" s="6" t="s">
        <v>57</v>
      </c>
      <c r="I342" s="7">
        <v>-2062.5094835</v>
      </c>
      <c r="J342" s="6" t="s">
        <v>15</v>
      </c>
      <c r="K342" s="7">
        <v>-1668392.9299345</v>
      </c>
      <c r="L342" s="6" t="s">
        <v>15</v>
      </c>
      <c r="M342" s="6"/>
      <c r="N342" s="6"/>
      <c r="P342" s="3">
        <f t="shared" si="53"/>
        <v>45317</v>
      </c>
      <c r="Q342" t="str">
        <f t="shared" si="54"/>
        <v/>
      </c>
      <c r="R342" t="str">
        <f t="shared" si="55"/>
        <v>Yes</v>
      </c>
      <c r="S342">
        <f t="shared" si="56"/>
        <v>12345</v>
      </c>
      <c r="T342" t="str">
        <f t="shared" si="57"/>
        <v>Turnover 1</v>
      </c>
      <c r="U342" s="3">
        <f t="shared" si="58"/>
        <v>45317</v>
      </c>
      <c r="V342" t="str">
        <f>IF($R342="No","",IF(D342="","JD",INDEX(Lookup!$B:$B,MATCH(LEFT(D342,2),Lookup!$A:$A,0))))</f>
        <v>SI</v>
      </c>
      <c r="W342" t="str">
        <f t="shared" si="59"/>
        <v>xxxx xxx xxxxx</v>
      </c>
      <c r="X342" t="str">
        <f t="shared" si="60"/>
        <v>xxxx xxx xxx xxx</v>
      </c>
      <c r="Y342" t="str">
        <f t="shared" si="61"/>
        <v>SI xxx</v>
      </c>
      <c r="Z342" s="5">
        <f t="shared" si="62"/>
        <v>-90.397449999999992</v>
      </c>
    </row>
    <row r="343" spans="1:26" x14ac:dyDescent="0.25">
      <c r="A343" s="6" t="s">
        <v>16</v>
      </c>
      <c r="B343" s="6" t="s">
        <v>16</v>
      </c>
      <c r="C343" s="6" t="s">
        <v>54</v>
      </c>
      <c r="D343" s="6" t="s">
        <v>58</v>
      </c>
      <c r="E343" s="6">
        <v>11111</v>
      </c>
      <c r="F343" s="6" t="s">
        <v>56</v>
      </c>
      <c r="G343" s="6">
        <v>123456</v>
      </c>
      <c r="H343" s="6" t="s">
        <v>57</v>
      </c>
      <c r="I343" s="7">
        <v>-90.397449999999992</v>
      </c>
      <c r="J343" s="6" t="s">
        <v>15</v>
      </c>
      <c r="K343" s="7">
        <v>-1668483.3273845001</v>
      </c>
      <c r="L343" s="6" t="s">
        <v>15</v>
      </c>
      <c r="M343" s="6"/>
      <c r="N343" s="6"/>
      <c r="P343" s="3">
        <f t="shared" si="53"/>
        <v>45317</v>
      </c>
      <c r="Q343" t="str">
        <f t="shared" si="54"/>
        <v/>
      </c>
      <c r="R343" t="str">
        <f t="shared" si="55"/>
        <v>Yes</v>
      </c>
      <c r="S343">
        <f t="shared" si="56"/>
        <v>12345</v>
      </c>
      <c r="T343" t="str">
        <f t="shared" si="57"/>
        <v>Turnover 1</v>
      </c>
      <c r="U343" s="3">
        <f t="shared" si="58"/>
        <v>45317</v>
      </c>
      <c r="V343" t="str">
        <f>IF($R343="No","",IF(D343="","JD",INDEX(Lookup!$B:$B,MATCH(LEFT(D343,2),Lookup!$A:$A,0))))</f>
        <v>SI</v>
      </c>
      <c r="W343" t="str">
        <f t="shared" si="59"/>
        <v>xxxx xxx xxxxx</v>
      </c>
      <c r="X343" t="str">
        <f t="shared" si="60"/>
        <v>xxxx xxx xxx xxx</v>
      </c>
      <c r="Y343" t="str">
        <f t="shared" si="61"/>
        <v>SI xxx</v>
      </c>
      <c r="Z343" s="5">
        <f t="shared" si="62"/>
        <v>-84.796600999999995</v>
      </c>
    </row>
    <row r="344" spans="1:26" x14ac:dyDescent="0.25">
      <c r="A344" s="6" t="s">
        <v>16</v>
      </c>
      <c r="B344" s="6" t="s">
        <v>16</v>
      </c>
      <c r="C344" s="6" t="s">
        <v>54</v>
      </c>
      <c r="D344" s="6" t="s">
        <v>58</v>
      </c>
      <c r="E344" s="6">
        <v>11111</v>
      </c>
      <c r="F344" s="6" t="s">
        <v>56</v>
      </c>
      <c r="G344" s="6">
        <v>123456</v>
      </c>
      <c r="H344" s="6" t="s">
        <v>57</v>
      </c>
      <c r="I344" s="7">
        <v>-84.796600999999995</v>
      </c>
      <c r="J344" s="6" t="s">
        <v>15</v>
      </c>
      <c r="K344" s="7">
        <v>-1668568.1239855001</v>
      </c>
      <c r="L344" s="6" t="s">
        <v>15</v>
      </c>
      <c r="M344" s="6"/>
      <c r="N344" s="6"/>
      <c r="P344" s="3">
        <f t="shared" si="53"/>
        <v>45317</v>
      </c>
      <c r="Q344" t="str">
        <f t="shared" si="54"/>
        <v/>
      </c>
      <c r="R344" t="str">
        <f t="shared" si="55"/>
        <v>Yes</v>
      </c>
      <c r="S344">
        <f t="shared" si="56"/>
        <v>12345</v>
      </c>
      <c r="T344" t="str">
        <f t="shared" si="57"/>
        <v>Turnover 1</v>
      </c>
      <c r="U344" s="3">
        <f t="shared" si="58"/>
        <v>45317</v>
      </c>
      <c r="V344" t="str">
        <f>IF($R344="No","",IF(D344="","JD",INDEX(Lookup!$B:$B,MATCH(LEFT(D344,2),Lookup!$A:$A,0))))</f>
        <v>SI</v>
      </c>
      <c r="W344" t="str">
        <f t="shared" si="59"/>
        <v>xxxx xxx xxxxx</v>
      </c>
      <c r="X344" t="str">
        <f t="shared" si="60"/>
        <v>xxxx xxx xxx xxx</v>
      </c>
      <c r="Y344" t="str">
        <f t="shared" si="61"/>
        <v>SI xxx</v>
      </c>
      <c r="Z344" s="5">
        <f t="shared" si="62"/>
        <v>-1844.335554</v>
      </c>
    </row>
    <row r="345" spans="1:26" x14ac:dyDescent="0.25">
      <c r="A345" s="6" t="s">
        <v>16</v>
      </c>
      <c r="B345" s="6" t="s">
        <v>16</v>
      </c>
      <c r="C345" s="6" t="s">
        <v>54</v>
      </c>
      <c r="D345" s="6" t="s">
        <v>58</v>
      </c>
      <c r="E345" s="6">
        <v>11111</v>
      </c>
      <c r="F345" s="6" t="s">
        <v>56</v>
      </c>
      <c r="G345" s="6">
        <v>123456</v>
      </c>
      <c r="H345" s="6" t="s">
        <v>57</v>
      </c>
      <c r="I345" s="7">
        <v>-1844.335554</v>
      </c>
      <c r="J345" s="6" t="s">
        <v>15</v>
      </c>
      <c r="K345" s="7">
        <v>-1670412.4595394998</v>
      </c>
      <c r="L345" s="6" t="s">
        <v>15</v>
      </c>
      <c r="M345" s="6"/>
      <c r="N345" s="6"/>
      <c r="P345" s="3">
        <f t="shared" si="53"/>
        <v>45317</v>
      </c>
      <c r="Q345" t="str">
        <f t="shared" si="54"/>
        <v/>
      </c>
      <c r="R345" t="str">
        <f t="shared" si="55"/>
        <v>Yes</v>
      </c>
      <c r="S345">
        <f t="shared" si="56"/>
        <v>12345</v>
      </c>
      <c r="T345" t="str">
        <f t="shared" si="57"/>
        <v>Turnover 1</v>
      </c>
      <c r="U345" s="3">
        <f t="shared" si="58"/>
        <v>45317</v>
      </c>
      <c r="V345" t="str">
        <f>IF($R345="No","",IF(D345="","JD",INDEX(Lookup!$B:$B,MATCH(LEFT(D345,2),Lookup!$A:$A,0))))</f>
        <v>SI</v>
      </c>
      <c r="W345" t="str">
        <f t="shared" si="59"/>
        <v>xxxx xxx xxxxx</v>
      </c>
      <c r="X345" t="str">
        <f t="shared" si="60"/>
        <v>xxxx xxx xxx xxx</v>
      </c>
      <c r="Y345" t="str">
        <f t="shared" si="61"/>
        <v>SI xxx</v>
      </c>
      <c r="Z345" s="5">
        <f t="shared" si="62"/>
        <v>-101.839365</v>
      </c>
    </row>
    <row r="346" spans="1:26" x14ac:dyDescent="0.25">
      <c r="A346" s="6" t="s">
        <v>16</v>
      </c>
      <c r="B346" s="6" t="s">
        <v>16</v>
      </c>
      <c r="C346" s="6" t="s">
        <v>54</v>
      </c>
      <c r="D346" s="6" t="s">
        <v>58</v>
      </c>
      <c r="E346" s="6">
        <v>11111</v>
      </c>
      <c r="F346" s="6" t="s">
        <v>56</v>
      </c>
      <c r="G346" s="6">
        <v>123456</v>
      </c>
      <c r="H346" s="6" t="s">
        <v>57</v>
      </c>
      <c r="I346" s="7">
        <v>-101.839365</v>
      </c>
      <c r="J346" s="6" t="s">
        <v>15</v>
      </c>
      <c r="K346" s="7">
        <v>-1670514.2989045</v>
      </c>
      <c r="L346" s="6" t="s">
        <v>15</v>
      </c>
      <c r="M346" s="6"/>
      <c r="N346" s="6"/>
      <c r="P346" s="3">
        <f t="shared" si="53"/>
        <v>45317</v>
      </c>
      <c r="Q346" t="str">
        <f t="shared" si="54"/>
        <v/>
      </c>
      <c r="R346" t="str">
        <f t="shared" si="55"/>
        <v>Yes</v>
      </c>
      <c r="S346">
        <f t="shared" si="56"/>
        <v>12345</v>
      </c>
      <c r="T346" t="str">
        <f t="shared" si="57"/>
        <v>Turnover 1</v>
      </c>
      <c r="U346" s="3">
        <f t="shared" si="58"/>
        <v>45317</v>
      </c>
      <c r="V346" t="str">
        <f>IF($R346="No","",IF(D346="","JD",INDEX(Lookup!$B:$B,MATCH(LEFT(D346,2),Lookup!$A:$A,0))))</f>
        <v>SI</v>
      </c>
      <c r="W346" t="str">
        <f t="shared" si="59"/>
        <v>xxxx xxx xxxxx</v>
      </c>
      <c r="X346" t="str">
        <f t="shared" si="60"/>
        <v>xxxx xxx xxx xxx</v>
      </c>
      <c r="Y346" t="str">
        <f t="shared" si="61"/>
        <v>SI xxx</v>
      </c>
      <c r="Z346" s="5">
        <f t="shared" si="62"/>
        <v>-162.71540999999999</v>
      </c>
    </row>
    <row r="347" spans="1:26" x14ac:dyDescent="0.25">
      <c r="A347" s="6" t="s">
        <v>16</v>
      </c>
      <c r="B347" s="6" t="s">
        <v>16</v>
      </c>
      <c r="C347" s="6" t="s">
        <v>54</v>
      </c>
      <c r="D347" s="6" t="s">
        <v>58</v>
      </c>
      <c r="E347" s="6">
        <v>11111</v>
      </c>
      <c r="F347" s="6" t="s">
        <v>56</v>
      </c>
      <c r="G347" s="6">
        <v>123456</v>
      </c>
      <c r="H347" s="6" t="s">
        <v>57</v>
      </c>
      <c r="I347" s="7">
        <v>-162.71540999999999</v>
      </c>
      <c r="J347" s="6" t="s">
        <v>15</v>
      </c>
      <c r="K347" s="7">
        <v>-1670677.0143144999</v>
      </c>
      <c r="L347" s="6" t="s">
        <v>15</v>
      </c>
      <c r="M347" s="6"/>
      <c r="N347" s="6"/>
      <c r="P347" s="3">
        <f t="shared" si="53"/>
        <v>45317</v>
      </c>
      <c r="Q347" t="str">
        <f t="shared" si="54"/>
        <v/>
      </c>
      <c r="R347" t="str">
        <f t="shared" si="55"/>
        <v>Yes</v>
      </c>
      <c r="S347">
        <f t="shared" si="56"/>
        <v>12345</v>
      </c>
      <c r="T347" t="str">
        <f t="shared" si="57"/>
        <v>Turnover 1</v>
      </c>
      <c r="U347" s="3">
        <f t="shared" si="58"/>
        <v>45317</v>
      </c>
      <c r="V347" t="str">
        <f>IF($R347="No","",IF(D347="","JD",INDEX(Lookup!$B:$B,MATCH(LEFT(D347,2),Lookup!$A:$A,0))))</f>
        <v>SI</v>
      </c>
      <c r="W347" t="str">
        <f t="shared" si="59"/>
        <v>xxxx xxx xxxxx</v>
      </c>
      <c r="X347" t="str">
        <f t="shared" si="60"/>
        <v>xxxx xxx xxx xxx</v>
      </c>
      <c r="Y347" t="str">
        <f t="shared" si="61"/>
        <v>SI xxx</v>
      </c>
      <c r="Z347" s="5">
        <f t="shared" si="62"/>
        <v>-110.183745</v>
      </c>
    </row>
    <row r="348" spans="1:26" x14ac:dyDescent="0.25">
      <c r="A348" s="6" t="s">
        <v>16</v>
      </c>
      <c r="B348" s="6" t="s">
        <v>16</v>
      </c>
      <c r="C348" s="6" t="s">
        <v>54</v>
      </c>
      <c r="D348" s="6" t="s">
        <v>58</v>
      </c>
      <c r="E348" s="6">
        <v>11111</v>
      </c>
      <c r="F348" s="6" t="s">
        <v>56</v>
      </c>
      <c r="G348" s="6">
        <v>123456</v>
      </c>
      <c r="H348" s="6" t="s">
        <v>57</v>
      </c>
      <c r="I348" s="7">
        <v>-110.183745</v>
      </c>
      <c r="J348" s="6" t="s">
        <v>15</v>
      </c>
      <c r="K348" s="7">
        <v>-1670787.1980595</v>
      </c>
      <c r="L348" s="6" t="s">
        <v>15</v>
      </c>
      <c r="M348" s="6"/>
      <c r="N348" s="6"/>
      <c r="P348" s="3">
        <f t="shared" si="53"/>
        <v>45317</v>
      </c>
      <c r="Q348" t="str">
        <f t="shared" si="54"/>
        <v/>
      </c>
      <c r="R348" t="str">
        <f t="shared" si="55"/>
        <v>Yes</v>
      </c>
      <c r="S348">
        <f t="shared" si="56"/>
        <v>12345</v>
      </c>
      <c r="T348" t="str">
        <f t="shared" si="57"/>
        <v>Turnover 1</v>
      </c>
      <c r="U348" s="3">
        <f t="shared" si="58"/>
        <v>45317</v>
      </c>
      <c r="V348" t="str">
        <f>IF($R348="No","",IF(D348="","JD",INDEX(Lookup!$B:$B,MATCH(LEFT(D348,2),Lookup!$A:$A,0))))</f>
        <v>SI</v>
      </c>
      <c r="W348" t="str">
        <f t="shared" si="59"/>
        <v>xxxx xxx xxxxx</v>
      </c>
      <c r="X348" t="str">
        <f t="shared" si="60"/>
        <v>xxxx xxx xxx xxx</v>
      </c>
      <c r="Y348" t="str">
        <f t="shared" si="61"/>
        <v>SI xxx</v>
      </c>
      <c r="Z348" s="5">
        <f t="shared" si="62"/>
        <v>-455.22385800000001</v>
      </c>
    </row>
    <row r="349" spans="1:26" x14ac:dyDescent="0.25">
      <c r="A349" s="6" t="s">
        <v>16</v>
      </c>
      <c r="B349" s="6" t="s">
        <v>16</v>
      </c>
      <c r="C349" s="6" t="s">
        <v>54</v>
      </c>
      <c r="D349" s="6" t="s">
        <v>58</v>
      </c>
      <c r="E349" s="6">
        <v>11111</v>
      </c>
      <c r="F349" s="6" t="s">
        <v>56</v>
      </c>
      <c r="G349" s="6">
        <v>123456</v>
      </c>
      <c r="H349" s="6" t="s">
        <v>57</v>
      </c>
      <c r="I349" s="7">
        <v>-455.22385800000001</v>
      </c>
      <c r="J349" s="6" t="s">
        <v>15</v>
      </c>
      <c r="K349" s="7">
        <v>-1671242.4219175</v>
      </c>
      <c r="L349" s="6" t="s">
        <v>15</v>
      </c>
      <c r="M349" s="6"/>
      <c r="N349" s="6"/>
      <c r="P349" s="3">
        <f t="shared" si="53"/>
        <v>45317</v>
      </c>
      <c r="Q349" t="str">
        <f t="shared" si="54"/>
        <v/>
      </c>
      <c r="R349" t="str">
        <f t="shared" si="55"/>
        <v>Yes</v>
      </c>
      <c r="S349">
        <f t="shared" si="56"/>
        <v>12345</v>
      </c>
      <c r="T349" t="str">
        <f t="shared" si="57"/>
        <v>Turnover 1</v>
      </c>
      <c r="U349" s="3">
        <f t="shared" si="58"/>
        <v>45317</v>
      </c>
      <c r="V349" t="str">
        <f>IF($R349="No","",IF(D349="","JD",INDEX(Lookup!$B:$B,MATCH(LEFT(D349,2),Lookup!$A:$A,0))))</f>
        <v>SI</v>
      </c>
      <c r="W349" t="str">
        <f t="shared" si="59"/>
        <v>xxxx xxx xxxxx</v>
      </c>
      <c r="X349" t="str">
        <f t="shared" si="60"/>
        <v>xxxx xxx xxx xxx</v>
      </c>
      <c r="Y349" t="str">
        <f t="shared" si="61"/>
        <v>SI xxx</v>
      </c>
      <c r="Z349" s="5">
        <f t="shared" si="62"/>
        <v>-96.112085999999991</v>
      </c>
    </row>
    <row r="350" spans="1:26" x14ac:dyDescent="0.25">
      <c r="A350" s="6" t="s">
        <v>16</v>
      </c>
      <c r="B350" s="6" t="s">
        <v>16</v>
      </c>
      <c r="C350" s="6" t="s">
        <v>54</v>
      </c>
      <c r="D350" s="6" t="s">
        <v>58</v>
      </c>
      <c r="E350" s="6">
        <v>11111</v>
      </c>
      <c r="F350" s="6" t="s">
        <v>56</v>
      </c>
      <c r="G350" s="6">
        <v>123456</v>
      </c>
      <c r="H350" s="6" t="s">
        <v>57</v>
      </c>
      <c r="I350" s="7">
        <v>-96.112085999999991</v>
      </c>
      <c r="J350" s="6" t="s">
        <v>15</v>
      </c>
      <c r="K350" s="7">
        <v>-1671338.5340035001</v>
      </c>
      <c r="L350" s="6" t="s">
        <v>15</v>
      </c>
      <c r="M350" s="6"/>
      <c r="N350" s="6"/>
      <c r="P350" s="3">
        <f t="shared" si="53"/>
        <v>45317</v>
      </c>
      <c r="Q350" t="str">
        <f t="shared" si="54"/>
        <v/>
      </c>
      <c r="R350" t="str">
        <f t="shared" si="55"/>
        <v>Yes</v>
      </c>
      <c r="S350">
        <f t="shared" si="56"/>
        <v>12345</v>
      </c>
      <c r="T350" t="str">
        <f t="shared" si="57"/>
        <v>Turnover 1</v>
      </c>
      <c r="U350" s="3">
        <f t="shared" si="58"/>
        <v>45317</v>
      </c>
      <c r="V350" t="str">
        <f>IF($R350="No","",IF(D350="","JD",INDEX(Lookup!$B:$B,MATCH(LEFT(D350,2),Lookup!$A:$A,0))))</f>
        <v>SI</v>
      </c>
      <c r="W350" t="str">
        <f t="shared" si="59"/>
        <v>xxxx xxx xxxxx</v>
      </c>
      <c r="X350" t="str">
        <f t="shared" si="60"/>
        <v>xxxx xxx xxx xxx</v>
      </c>
      <c r="Y350" t="str">
        <f t="shared" si="61"/>
        <v>SI xxx</v>
      </c>
      <c r="Z350" s="5">
        <f t="shared" si="62"/>
        <v>-196.067644</v>
      </c>
    </row>
    <row r="351" spans="1:26" x14ac:dyDescent="0.25">
      <c r="A351" s="6" t="s">
        <v>16</v>
      </c>
      <c r="B351" s="6" t="s">
        <v>16</v>
      </c>
      <c r="C351" s="6" t="s">
        <v>54</v>
      </c>
      <c r="D351" s="6" t="s">
        <v>58</v>
      </c>
      <c r="E351" s="6">
        <v>11111</v>
      </c>
      <c r="F351" s="6" t="s">
        <v>56</v>
      </c>
      <c r="G351" s="6">
        <v>123456</v>
      </c>
      <c r="H351" s="6" t="s">
        <v>57</v>
      </c>
      <c r="I351" s="7">
        <v>-196.067644</v>
      </c>
      <c r="J351" s="6" t="s">
        <v>15</v>
      </c>
      <c r="K351" s="7">
        <v>-1671534.6016474999</v>
      </c>
      <c r="L351" s="6" t="s">
        <v>15</v>
      </c>
      <c r="M351" s="6"/>
      <c r="N351" s="6"/>
      <c r="P351" s="3">
        <f t="shared" si="53"/>
        <v>45317</v>
      </c>
      <c r="Q351" t="str">
        <f t="shared" si="54"/>
        <v/>
      </c>
      <c r="R351" t="str">
        <f t="shared" si="55"/>
        <v>Yes</v>
      </c>
      <c r="S351">
        <f t="shared" si="56"/>
        <v>12345</v>
      </c>
      <c r="T351" t="str">
        <f t="shared" si="57"/>
        <v>Turnover 1</v>
      </c>
      <c r="U351" s="3">
        <f t="shared" si="58"/>
        <v>45317</v>
      </c>
      <c r="V351" t="str">
        <f>IF($R351="No","",IF(D351="","JD",INDEX(Lookup!$B:$B,MATCH(LEFT(D351,2),Lookup!$A:$A,0))))</f>
        <v>SI</v>
      </c>
      <c r="W351" t="str">
        <f t="shared" si="59"/>
        <v>xxxx xxx xxxxx</v>
      </c>
      <c r="X351" t="str">
        <f t="shared" si="60"/>
        <v>xxxx xxx xxx xxx</v>
      </c>
      <c r="Y351" t="str">
        <f t="shared" si="61"/>
        <v>SI xxx</v>
      </c>
      <c r="Z351" s="5">
        <f t="shared" si="62"/>
        <v>-2212.4175344999999</v>
      </c>
    </row>
    <row r="352" spans="1:26" x14ac:dyDescent="0.25">
      <c r="A352" s="6" t="s">
        <v>16</v>
      </c>
      <c r="B352" s="6" t="s">
        <v>16</v>
      </c>
      <c r="C352" s="6" t="s">
        <v>54</v>
      </c>
      <c r="D352" s="6" t="s">
        <v>58</v>
      </c>
      <c r="E352" s="6">
        <v>11111</v>
      </c>
      <c r="F352" s="6" t="s">
        <v>56</v>
      </c>
      <c r="G352" s="6">
        <v>123456</v>
      </c>
      <c r="H352" s="6" t="s">
        <v>57</v>
      </c>
      <c r="I352" s="7">
        <v>-2212.4175344999999</v>
      </c>
      <c r="J352" s="6" t="s">
        <v>15</v>
      </c>
      <c r="K352" s="7">
        <v>-1673747.0191820001</v>
      </c>
      <c r="L352" s="6" t="s">
        <v>15</v>
      </c>
      <c r="M352" s="6"/>
      <c r="N352" s="6"/>
      <c r="P352" s="3">
        <f t="shared" si="53"/>
        <v>45317</v>
      </c>
      <c r="Q352" t="str">
        <f t="shared" si="54"/>
        <v/>
      </c>
      <c r="R352" t="str">
        <f t="shared" si="55"/>
        <v>Yes</v>
      </c>
      <c r="S352">
        <f t="shared" si="56"/>
        <v>12345</v>
      </c>
      <c r="T352" t="str">
        <f t="shared" si="57"/>
        <v>Turnover 1</v>
      </c>
      <c r="U352" s="3">
        <f t="shared" si="58"/>
        <v>45317</v>
      </c>
      <c r="V352" t="str">
        <f>IF($R352="No","",IF(D352="","JD",INDEX(Lookup!$B:$B,MATCH(LEFT(D352,2),Lookup!$A:$A,0))))</f>
        <v>SI</v>
      </c>
      <c r="W352" t="str">
        <f t="shared" si="59"/>
        <v>xxxx xxx xxxxx</v>
      </c>
      <c r="X352" t="str">
        <f t="shared" si="60"/>
        <v>xxxx xxx xxx xxx</v>
      </c>
      <c r="Y352" t="str">
        <f t="shared" si="61"/>
        <v>SI xxx</v>
      </c>
      <c r="Z352" s="5">
        <f t="shared" si="62"/>
        <v>-214.614925</v>
      </c>
    </row>
    <row r="353" spans="1:26" x14ac:dyDescent="0.25">
      <c r="A353" s="6" t="s">
        <v>16</v>
      </c>
      <c r="B353" s="6" t="s">
        <v>16</v>
      </c>
      <c r="C353" s="6" t="s">
        <v>54</v>
      </c>
      <c r="D353" s="6" t="s">
        <v>58</v>
      </c>
      <c r="E353" s="6">
        <v>11111</v>
      </c>
      <c r="F353" s="6" t="s">
        <v>56</v>
      </c>
      <c r="G353" s="6">
        <v>123456</v>
      </c>
      <c r="H353" s="6" t="s">
        <v>57</v>
      </c>
      <c r="I353" s="7">
        <v>-214.614925</v>
      </c>
      <c r="J353" s="6" t="s">
        <v>15</v>
      </c>
      <c r="K353" s="7">
        <v>-1673961.634107</v>
      </c>
      <c r="L353" s="6" t="s">
        <v>15</v>
      </c>
      <c r="M353" s="6"/>
      <c r="N353" s="6"/>
      <c r="P353" s="3">
        <f t="shared" si="53"/>
        <v>45317</v>
      </c>
      <c r="Q353" t="str">
        <f t="shared" si="54"/>
        <v/>
      </c>
      <c r="R353" t="str">
        <f t="shared" si="55"/>
        <v>Yes</v>
      </c>
      <c r="S353">
        <f t="shared" si="56"/>
        <v>12345</v>
      </c>
      <c r="T353" t="str">
        <f t="shared" si="57"/>
        <v>Turnover 1</v>
      </c>
      <c r="U353" s="3">
        <f t="shared" si="58"/>
        <v>45317</v>
      </c>
      <c r="V353" t="str">
        <f>IF($R353="No","",IF(D353="","JD",INDEX(Lookup!$B:$B,MATCH(LEFT(D353,2),Lookup!$A:$A,0))))</f>
        <v>SI</v>
      </c>
      <c r="W353" t="str">
        <f t="shared" si="59"/>
        <v>xxxx xxx xxxxx</v>
      </c>
      <c r="X353" t="str">
        <f t="shared" si="60"/>
        <v>xxxx xxx xxx xxx</v>
      </c>
      <c r="Y353" t="str">
        <f t="shared" si="61"/>
        <v>SI xxx</v>
      </c>
      <c r="Z353" s="5">
        <f t="shared" si="62"/>
        <v>-18.964500000000001</v>
      </c>
    </row>
    <row r="354" spans="1:26" x14ac:dyDescent="0.25">
      <c r="A354" s="6" t="s">
        <v>16</v>
      </c>
      <c r="B354" s="6" t="s">
        <v>16</v>
      </c>
      <c r="C354" s="6" t="s">
        <v>54</v>
      </c>
      <c r="D354" s="6" t="s">
        <v>58</v>
      </c>
      <c r="E354" s="6">
        <v>11111</v>
      </c>
      <c r="F354" s="6" t="s">
        <v>56</v>
      </c>
      <c r="G354" s="6">
        <v>123456</v>
      </c>
      <c r="H354" s="6" t="s">
        <v>57</v>
      </c>
      <c r="I354" s="7">
        <v>-18.964500000000001</v>
      </c>
      <c r="J354" s="6" t="s">
        <v>15</v>
      </c>
      <c r="K354" s="7">
        <v>-1673980.598607</v>
      </c>
      <c r="L354" s="6" t="s">
        <v>15</v>
      </c>
      <c r="M354" s="6"/>
      <c r="N354" s="6"/>
      <c r="P354" s="3">
        <f t="shared" si="53"/>
        <v>45317</v>
      </c>
      <c r="Q354" t="str">
        <f t="shared" si="54"/>
        <v/>
      </c>
      <c r="R354" t="str">
        <f t="shared" si="55"/>
        <v>Yes</v>
      </c>
      <c r="S354">
        <f t="shared" si="56"/>
        <v>12345</v>
      </c>
      <c r="T354" t="str">
        <f t="shared" si="57"/>
        <v>Turnover 1</v>
      </c>
      <c r="U354" s="3">
        <f t="shared" si="58"/>
        <v>45317</v>
      </c>
      <c r="V354" t="str">
        <f>IF($R354="No","",IF(D354="","JD",INDEX(Lookup!$B:$B,MATCH(LEFT(D354,2),Lookup!$A:$A,0))))</f>
        <v>SI</v>
      </c>
      <c r="W354" t="str">
        <f t="shared" si="59"/>
        <v>xxxx xxx xxxxx</v>
      </c>
      <c r="X354" t="str">
        <f t="shared" si="60"/>
        <v>xxxx xxx xxx xxx</v>
      </c>
      <c r="Y354" t="str">
        <f t="shared" si="61"/>
        <v>SI xxx</v>
      </c>
      <c r="Z354" s="5">
        <f t="shared" si="62"/>
        <v>-836.06894699999998</v>
      </c>
    </row>
    <row r="355" spans="1:26" x14ac:dyDescent="0.25">
      <c r="A355" s="6" t="s">
        <v>16</v>
      </c>
      <c r="B355" s="6" t="s">
        <v>16</v>
      </c>
      <c r="C355" s="6" t="s">
        <v>54</v>
      </c>
      <c r="D355" s="6" t="s">
        <v>58</v>
      </c>
      <c r="E355" s="6">
        <v>11111</v>
      </c>
      <c r="F355" s="6" t="s">
        <v>56</v>
      </c>
      <c r="G355" s="6">
        <v>123456</v>
      </c>
      <c r="H355" s="6" t="s">
        <v>57</v>
      </c>
      <c r="I355" s="7">
        <v>-836.06894699999998</v>
      </c>
      <c r="J355" s="6" t="s">
        <v>15</v>
      </c>
      <c r="K355" s="7">
        <v>-1674816.6675539999</v>
      </c>
      <c r="L355" s="6" t="s">
        <v>15</v>
      </c>
      <c r="M355" s="6"/>
      <c r="N355" s="6"/>
      <c r="P355" s="3">
        <f t="shared" si="53"/>
        <v>45317</v>
      </c>
      <c r="Q355" t="str">
        <f t="shared" si="54"/>
        <v/>
      </c>
      <c r="R355" t="str">
        <f t="shared" si="55"/>
        <v>Yes</v>
      </c>
      <c r="S355">
        <f t="shared" si="56"/>
        <v>12345</v>
      </c>
      <c r="T355" t="str">
        <f t="shared" si="57"/>
        <v>Turnover 1</v>
      </c>
      <c r="U355" s="3">
        <f t="shared" si="58"/>
        <v>45317</v>
      </c>
      <c r="V355" t="str">
        <f>IF($R355="No","",IF(D355="","JD",INDEX(Lookup!$B:$B,MATCH(LEFT(D355,2),Lookup!$A:$A,0))))</f>
        <v>SI</v>
      </c>
      <c r="W355" t="str">
        <f t="shared" si="59"/>
        <v>xxxx xxx xxxxx</v>
      </c>
      <c r="X355" t="str">
        <f t="shared" si="60"/>
        <v>xxxx xxx xxx xxx</v>
      </c>
      <c r="Y355" t="str">
        <f t="shared" si="61"/>
        <v>SI xxx</v>
      </c>
      <c r="Z355" s="5">
        <f t="shared" si="62"/>
        <v>-291.29471999999998</v>
      </c>
    </row>
    <row r="356" spans="1:26" x14ac:dyDescent="0.25">
      <c r="A356" s="6" t="s">
        <v>16</v>
      </c>
      <c r="B356" s="6" t="s">
        <v>16</v>
      </c>
      <c r="C356" s="6" t="s">
        <v>54</v>
      </c>
      <c r="D356" s="6" t="s">
        <v>58</v>
      </c>
      <c r="E356" s="6">
        <v>11111</v>
      </c>
      <c r="F356" s="6" t="s">
        <v>56</v>
      </c>
      <c r="G356" s="6">
        <v>123456</v>
      </c>
      <c r="H356" s="6" t="s">
        <v>57</v>
      </c>
      <c r="I356" s="7">
        <v>-291.29471999999998</v>
      </c>
      <c r="J356" s="6" t="s">
        <v>15</v>
      </c>
      <c r="K356" s="7">
        <v>-1675107.9622739998</v>
      </c>
      <c r="L356" s="6" t="s">
        <v>15</v>
      </c>
      <c r="M356" s="6"/>
      <c r="N356" s="6"/>
      <c r="P356" s="3">
        <f t="shared" si="53"/>
        <v>45317</v>
      </c>
      <c r="Q356" t="str">
        <f t="shared" si="54"/>
        <v/>
      </c>
      <c r="R356" t="str">
        <f t="shared" si="55"/>
        <v>Yes</v>
      </c>
      <c r="S356">
        <f t="shared" si="56"/>
        <v>12345</v>
      </c>
      <c r="T356" t="str">
        <f t="shared" si="57"/>
        <v>Turnover 1</v>
      </c>
      <c r="U356" s="3">
        <f t="shared" si="58"/>
        <v>45317</v>
      </c>
      <c r="V356" t="str">
        <f>IF($R356="No","",IF(D356="","JD",INDEX(Lookup!$B:$B,MATCH(LEFT(D356,2),Lookup!$A:$A,0))))</f>
        <v>SI</v>
      </c>
      <c r="W356" t="str">
        <f t="shared" si="59"/>
        <v>xxxx xxx xxxxx</v>
      </c>
      <c r="X356" t="str">
        <f t="shared" si="60"/>
        <v>xxxx xxx xxx xxx</v>
      </c>
      <c r="Y356" t="str">
        <f t="shared" si="61"/>
        <v>SI xxx</v>
      </c>
      <c r="Z356" s="5">
        <f t="shared" si="62"/>
        <v>-117.20061</v>
      </c>
    </row>
    <row r="357" spans="1:26" x14ac:dyDescent="0.25">
      <c r="A357" s="6" t="s">
        <v>16</v>
      </c>
      <c r="B357" s="6" t="s">
        <v>16</v>
      </c>
      <c r="C357" s="6" t="s">
        <v>54</v>
      </c>
      <c r="D357" s="6" t="s">
        <v>58</v>
      </c>
      <c r="E357" s="6">
        <v>11111</v>
      </c>
      <c r="F357" s="6" t="s">
        <v>56</v>
      </c>
      <c r="G357" s="6">
        <v>123456</v>
      </c>
      <c r="H357" s="6" t="s">
        <v>57</v>
      </c>
      <c r="I357" s="7">
        <v>-117.20061</v>
      </c>
      <c r="J357" s="6" t="s">
        <v>15</v>
      </c>
      <c r="K357" s="7">
        <v>-1675225.1628839998</v>
      </c>
      <c r="L357" s="6" t="s">
        <v>15</v>
      </c>
      <c r="M357" s="6"/>
      <c r="N357" s="6"/>
      <c r="P357" s="3">
        <f t="shared" si="53"/>
        <v>45317</v>
      </c>
      <c r="Q357" t="str">
        <f t="shared" si="54"/>
        <v/>
      </c>
      <c r="R357" t="str">
        <f t="shared" si="55"/>
        <v>Yes</v>
      </c>
      <c r="S357">
        <f t="shared" si="56"/>
        <v>12345</v>
      </c>
      <c r="T357" t="str">
        <f t="shared" si="57"/>
        <v>Turnover 1</v>
      </c>
      <c r="U357" s="3">
        <f t="shared" si="58"/>
        <v>45317</v>
      </c>
      <c r="V357" t="str">
        <f>IF($R357="No","",IF(D357="","JD",INDEX(Lookup!$B:$B,MATCH(LEFT(D357,2),Lookup!$A:$A,0))))</f>
        <v>SI</v>
      </c>
      <c r="W357" t="str">
        <f t="shared" si="59"/>
        <v>xxxx xxx xxxxx</v>
      </c>
      <c r="X357" t="str">
        <f t="shared" si="60"/>
        <v>xxxx xxx xxx xxx</v>
      </c>
      <c r="Y357" t="str">
        <f t="shared" si="61"/>
        <v>SI xxx</v>
      </c>
      <c r="Z357" s="5">
        <f t="shared" si="62"/>
        <v>-1025.9035920000001</v>
      </c>
    </row>
    <row r="358" spans="1:26" x14ac:dyDescent="0.25">
      <c r="A358" s="6" t="s">
        <v>16</v>
      </c>
      <c r="B358" s="6" t="s">
        <v>16</v>
      </c>
      <c r="C358" s="6" t="s">
        <v>54</v>
      </c>
      <c r="D358" s="6" t="s">
        <v>58</v>
      </c>
      <c r="E358" s="6">
        <v>11111</v>
      </c>
      <c r="F358" s="6" t="s">
        <v>56</v>
      </c>
      <c r="G358" s="6">
        <v>123456</v>
      </c>
      <c r="H358" s="6" t="s">
        <v>57</v>
      </c>
      <c r="I358" s="7">
        <v>-1025.9035920000001</v>
      </c>
      <c r="J358" s="6" t="s">
        <v>15</v>
      </c>
      <c r="K358" s="7">
        <v>-1676251.066476</v>
      </c>
      <c r="L358" s="6" t="s">
        <v>15</v>
      </c>
      <c r="M358" s="6"/>
      <c r="N358" s="6"/>
      <c r="P358" s="3">
        <f t="shared" si="53"/>
        <v>45317</v>
      </c>
      <c r="Q358" t="str">
        <f t="shared" si="54"/>
        <v/>
      </c>
      <c r="R358" t="str">
        <f t="shared" si="55"/>
        <v>Yes</v>
      </c>
      <c r="S358">
        <f t="shared" si="56"/>
        <v>12345</v>
      </c>
      <c r="T358" t="str">
        <f t="shared" si="57"/>
        <v>Turnover 1</v>
      </c>
      <c r="U358" s="3">
        <f t="shared" si="58"/>
        <v>45317</v>
      </c>
      <c r="V358" t="str">
        <f>IF($R358="No","",IF(D358="","JD",INDEX(Lookup!$B:$B,MATCH(LEFT(D358,2),Lookup!$A:$A,0))))</f>
        <v>SI</v>
      </c>
      <c r="W358" t="str">
        <f t="shared" si="59"/>
        <v>xxxx xxx xxxxx</v>
      </c>
      <c r="X358" t="str">
        <f t="shared" si="60"/>
        <v>xxxx xxx xxx xxx</v>
      </c>
      <c r="Y358" t="str">
        <f t="shared" si="61"/>
        <v>SI xxx</v>
      </c>
      <c r="Z358" s="5">
        <f t="shared" si="62"/>
        <v>-1124.4304910000001</v>
      </c>
    </row>
    <row r="359" spans="1:26" x14ac:dyDescent="0.25">
      <c r="A359" s="6" t="s">
        <v>16</v>
      </c>
      <c r="B359" s="6" t="s">
        <v>16</v>
      </c>
      <c r="C359" s="6" t="s">
        <v>54</v>
      </c>
      <c r="D359" s="6" t="s">
        <v>58</v>
      </c>
      <c r="E359" s="6">
        <v>11111</v>
      </c>
      <c r="F359" s="6" t="s">
        <v>56</v>
      </c>
      <c r="G359" s="6">
        <v>123456</v>
      </c>
      <c r="H359" s="6" t="s">
        <v>57</v>
      </c>
      <c r="I359" s="7">
        <v>-1124.4304910000001</v>
      </c>
      <c r="J359" s="6" t="s">
        <v>15</v>
      </c>
      <c r="K359" s="7">
        <v>-1677375.496967</v>
      </c>
      <c r="L359" s="6" t="s">
        <v>15</v>
      </c>
      <c r="M359" s="6"/>
      <c r="N359" s="6"/>
      <c r="P359" s="3">
        <f t="shared" si="53"/>
        <v>45317</v>
      </c>
      <c r="Q359" t="str">
        <f t="shared" si="54"/>
        <v/>
      </c>
      <c r="R359" t="str">
        <f t="shared" si="55"/>
        <v>Yes</v>
      </c>
      <c r="S359">
        <f t="shared" si="56"/>
        <v>12345</v>
      </c>
      <c r="T359" t="str">
        <f t="shared" si="57"/>
        <v>Turnover 1</v>
      </c>
      <c r="U359" s="3">
        <f t="shared" si="58"/>
        <v>45317</v>
      </c>
      <c r="V359" t="str">
        <f>IF($R359="No","",IF(D359="","JD",INDEX(Lookup!$B:$B,MATCH(LEFT(D359,2),Lookup!$A:$A,0))))</f>
        <v>SI</v>
      </c>
      <c r="W359" t="str">
        <f t="shared" si="59"/>
        <v>xxxx xxx xxxxx</v>
      </c>
      <c r="X359" t="str">
        <f t="shared" si="60"/>
        <v>xxxx xxx xxx xxx</v>
      </c>
      <c r="Y359" t="str">
        <f t="shared" si="61"/>
        <v>SI xxx</v>
      </c>
      <c r="Z359" s="5">
        <f t="shared" si="62"/>
        <v>-129.98268300000001</v>
      </c>
    </row>
    <row r="360" spans="1:26" x14ac:dyDescent="0.25">
      <c r="A360" s="6" t="s">
        <v>16</v>
      </c>
      <c r="B360" s="6" t="s">
        <v>16</v>
      </c>
      <c r="C360" s="6" t="s">
        <v>54</v>
      </c>
      <c r="D360" s="6" t="s">
        <v>58</v>
      </c>
      <c r="E360" s="6">
        <v>11111</v>
      </c>
      <c r="F360" s="6" t="s">
        <v>56</v>
      </c>
      <c r="G360" s="6">
        <v>123456</v>
      </c>
      <c r="H360" s="6" t="s">
        <v>57</v>
      </c>
      <c r="I360" s="7">
        <v>-129.98268300000001</v>
      </c>
      <c r="J360" s="6" t="s">
        <v>15</v>
      </c>
      <c r="K360" s="7">
        <v>-1677505.4796499999</v>
      </c>
      <c r="L360" s="6" t="s">
        <v>15</v>
      </c>
      <c r="M360" s="6"/>
      <c r="N360" s="6"/>
      <c r="P360" s="3">
        <f t="shared" si="53"/>
        <v>45317</v>
      </c>
      <c r="Q360" t="str">
        <f t="shared" si="54"/>
        <v/>
      </c>
      <c r="R360" t="str">
        <f t="shared" si="55"/>
        <v>Yes</v>
      </c>
      <c r="S360">
        <f t="shared" si="56"/>
        <v>12345</v>
      </c>
      <c r="T360" t="str">
        <f t="shared" si="57"/>
        <v>Turnover 1</v>
      </c>
      <c r="U360" s="3">
        <f t="shared" si="58"/>
        <v>45317</v>
      </c>
      <c r="V360" t="str">
        <f>IF($R360="No","",IF(D360="","JD",INDEX(Lookup!$B:$B,MATCH(LEFT(D360,2),Lookup!$A:$A,0))))</f>
        <v>SI</v>
      </c>
      <c r="W360" t="str">
        <f t="shared" si="59"/>
        <v>xxxx xxx xxxxx</v>
      </c>
      <c r="X360" t="str">
        <f t="shared" si="60"/>
        <v>xxxx xxx xxx xxx</v>
      </c>
      <c r="Y360" t="str">
        <f t="shared" si="61"/>
        <v>SI xxx</v>
      </c>
      <c r="Z360" s="5">
        <f t="shared" si="62"/>
        <v>-57.165324500000004</v>
      </c>
    </row>
    <row r="361" spans="1:26" x14ac:dyDescent="0.25">
      <c r="A361" s="6" t="s">
        <v>16</v>
      </c>
      <c r="B361" s="6" t="s">
        <v>16</v>
      </c>
      <c r="C361" s="6" t="s">
        <v>54</v>
      </c>
      <c r="D361" s="6" t="s">
        <v>58</v>
      </c>
      <c r="E361" s="6">
        <v>11111</v>
      </c>
      <c r="F361" s="6" t="s">
        <v>56</v>
      </c>
      <c r="G361" s="6">
        <v>123456</v>
      </c>
      <c r="H361" s="6" t="s">
        <v>57</v>
      </c>
      <c r="I361" s="7">
        <v>-57.165324500000004</v>
      </c>
      <c r="J361" s="6" t="s">
        <v>15</v>
      </c>
      <c r="K361" s="7">
        <v>-1677562.6449745002</v>
      </c>
      <c r="L361" s="6" t="s">
        <v>15</v>
      </c>
      <c r="M361" s="6"/>
      <c r="N361" s="6"/>
      <c r="P361" s="3">
        <f t="shared" si="53"/>
        <v>45317</v>
      </c>
      <c r="Q361" t="str">
        <f t="shared" si="54"/>
        <v/>
      </c>
      <c r="R361" t="str">
        <f t="shared" si="55"/>
        <v>Yes</v>
      </c>
      <c r="S361">
        <f t="shared" si="56"/>
        <v>12345</v>
      </c>
      <c r="T361" t="str">
        <f t="shared" si="57"/>
        <v>Turnover 1</v>
      </c>
      <c r="U361" s="3">
        <f t="shared" si="58"/>
        <v>45317</v>
      </c>
      <c r="V361" t="str">
        <f>IF($R361="No","",IF(D361="","JD",INDEX(Lookup!$B:$B,MATCH(LEFT(D361,2),Lookup!$A:$A,0))))</f>
        <v>SI</v>
      </c>
      <c r="W361" t="str">
        <f t="shared" si="59"/>
        <v>xxxx xxx xxxxx</v>
      </c>
      <c r="X361" t="str">
        <f t="shared" si="60"/>
        <v>xxxx xxx xxx xxx</v>
      </c>
      <c r="Y361" t="str">
        <f t="shared" si="61"/>
        <v>SI xxx</v>
      </c>
      <c r="Z361" s="5">
        <f t="shared" si="62"/>
        <v>-627.30773099999999</v>
      </c>
    </row>
    <row r="362" spans="1:26" x14ac:dyDescent="0.25">
      <c r="A362" s="6" t="s">
        <v>16</v>
      </c>
      <c r="B362" s="6" t="s">
        <v>16</v>
      </c>
      <c r="C362" s="6" t="s">
        <v>54</v>
      </c>
      <c r="D362" s="6" t="s">
        <v>58</v>
      </c>
      <c r="E362" s="6">
        <v>11111</v>
      </c>
      <c r="F362" s="6" t="s">
        <v>56</v>
      </c>
      <c r="G362" s="6">
        <v>123456</v>
      </c>
      <c r="H362" s="6" t="s">
        <v>57</v>
      </c>
      <c r="I362" s="7">
        <v>-627.30773099999999</v>
      </c>
      <c r="J362" s="6" t="s">
        <v>15</v>
      </c>
      <c r="K362" s="7">
        <v>-1678189.9527054999</v>
      </c>
      <c r="L362" s="6" t="s">
        <v>15</v>
      </c>
      <c r="M362" s="6"/>
      <c r="N362" s="6"/>
      <c r="P362" s="3">
        <f t="shared" si="53"/>
        <v>45317</v>
      </c>
      <c r="Q362" t="str">
        <f t="shared" si="54"/>
        <v/>
      </c>
      <c r="R362" t="str">
        <f t="shared" si="55"/>
        <v>Yes</v>
      </c>
      <c r="S362">
        <f t="shared" si="56"/>
        <v>12345</v>
      </c>
      <c r="T362" t="str">
        <f t="shared" si="57"/>
        <v>Turnover 1</v>
      </c>
      <c r="U362" s="3">
        <f t="shared" si="58"/>
        <v>45317</v>
      </c>
      <c r="V362" t="str">
        <f>IF($R362="No","",IF(D362="","JD",INDEX(Lookup!$B:$B,MATCH(LEFT(D362,2),Lookup!$A:$A,0))))</f>
        <v>SI</v>
      </c>
      <c r="W362" t="str">
        <f t="shared" si="59"/>
        <v>xxxx xxx xxxxx</v>
      </c>
      <c r="X362" t="str">
        <f t="shared" si="60"/>
        <v>xxxx xxx xxx xxx</v>
      </c>
      <c r="Y362" t="str">
        <f t="shared" si="61"/>
        <v>SI xxx</v>
      </c>
      <c r="Z362" s="5">
        <f t="shared" si="62"/>
        <v>-610.39139699999998</v>
      </c>
    </row>
    <row r="363" spans="1:26" x14ac:dyDescent="0.25">
      <c r="A363" s="6" t="s">
        <v>16</v>
      </c>
      <c r="B363" s="6" t="s">
        <v>16</v>
      </c>
      <c r="C363" s="6" t="s">
        <v>54</v>
      </c>
      <c r="D363" s="6" t="s">
        <v>58</v>
      </c>
      <c r="E363" s="6">
        <v>11111</v>
      </c>
      <c r="F363" s="6" t="s">
        <v>56</v>
      </c>
      <c r="G363" s="6">
        <v>123456</v>
      </c>
      <c r="H363" s="6" t="s">
        <v>57</v>
      </c>
      <c r="I363" s="7">
        <v>-610.39139699999998</v>
      </c>
      <c r="J363" s="6" t="s">
        <v>15</v>
      </c>
      <c r="K363" s="7">
        <v>-1678800.3441025</v>
      </c>
      <c r="L363" s="6" t="s">
        <v>15</v>
      </c>
      <c r="M363" s="6"/>
      <c r="N363" s="6"/>
      <c r="P363" s="3">
        <f t="shared" si="53"/>
        <v>45317</v>
      </c>
      <c r="Q363" t="str">
        <f t="shared" si="54"/>
        <v/>
      </c>
      <c r="R363" t="str">
        <f t="shared" si="55"/>
        <v>Yes</v>
      </c>
      <c r="S363">
        <f t="shared" si="56"/>
        <v>12345</v>
      </c>
      <c r="T363" t="str">
        <f t="shared" si="57"/>
        <v>Turnover 1</v>
      </c>
      <c r="U363" s="3">
        <f t="shared" si="58"/>
        <v>45317</v>
      </c>
      <c r="V363" t="str">
        <f>IF($R363="No","",IF(D363="","JD",INDEX(Lookup!$B:$B,MATCH(LEFT(D363,2),Lookup!$A:$A,0))))</f>
        <v>SI</v>
      </c>
      <c r="W363" t="str">
        <f t="shared" si="59"/>
        <v>xxxx xxx xxxxx</v>
      </c>
      <c r="X363" t="str">
        <f t="shared" si="60"/>
        <v>xxxx xxx xxx xxx</v>
      </c>
      <c r="Y363" t="str">
        <f t="shared" si="61"/>
        <v>SI xxx</v>
      </c>
      <c r="Z363" s="5">
        <f t="shared" si="62"/>
        <v>0</v>
      </c>
    </row>
    <row r="364" spans="1:26" x14ac:dyDescent="0.25">
      <c r="A364" s="6" t="s">
        <v>16</v>
      </c>
      <c r="B364" s="6" t="s">
        <v>16</v>
      </c>
      <c r="C364" s="6" t="s">
        <v>54</v>
      </c>
      <c r="D364" s="6" t="s">
        <v>58</v>
      </c>
      <c r="E364" s="6">
        <v>11111</v>
      </c>
      <c r="F364" s="6" t="s">
        <v>56</v>
      </c>
      <c r="G364" s="6">
        <v>123456</v>
      </c>
      <c r="H364" s="6" t="s">
        <v>57</v>
      </c>
      <c r="I364" s="7">
        <v>0</v>
      </c>
      <c r="J364" s="6" t="s">
        <v>15</v>
      </c>
      <c r="K364" s="7">
        <v>-1678800.3441025</v>
      </c>
      <c r="L364" s="6" t="s">
        <v>15</v>
      </c>
      <c r="M364" s="6"/>
      <c r="N364" s="6"/>
      <c r="P364" s="3">
        <f t="shared" si="53"/>
        <v>45317</v>
      </c>
      <c r="Q364" t="str">
        <f t="shared" si="54"/>
        <v/>
      </c>
      <c r="R364" t="str">
        <f t="shared" si="55"/>
        <v>Yes</v>
      </c>
      <c r="S364">
        <f t="shared" si="56"/>
        <v>12345</v>
      </c>
      <c r="T364" t="str">
        <f t="shared" si="57"/>
        <v>Turnover 1</v>
      </c>
      <c r="U364" s="3">
        <f t="shared" si="58"/>
        <v>45317</v>
      </c>
      <c r="V364" t="str">
        <f>IF($R364="No","",IF(D364="","JD",INDEX(Lookup!$B:$B,MATCH(LEFT(D364,2),Lookup!$A:$A,0))))</f>
        <v>SI</v>
      </c>
      <c r="W364" t="str">
        <f t="shared" si="59"/>
        <v>xxxx xxx xxxxx</v>
      </c>
      <c r="X364" t="str">
        <f t="shared" si="60"/>
        <v>xxxx xxx xxx xxx</v>
      </c>
      <c r="Y364" t="str">
        <f t="shared" si="61"/>
        <v>SI xxx</v>
      </c>
      <c r="Z364" s="5">
        <f t="shared" si="62"/>
        <v>-257.46205199999997</v>
      </c>
    </row>
    <row r="365" spans="1:26" x14ac:dyDescent="0.25">
      <c r="A365" s="6" t="s">
        <v>16</v>
      </c>
      <c r="B365" s="6" t="s">
        <v>16</v>
      </c>
      <c r="C365" s="6" t="s">
        <v>54</v>
      </c>
      <c r="D365" s="6" t="s">
        <v>58</v>
      </c>
      <c r="E365" s="6">
        <v>11111</v>
      </c>
      <c r="F365" s="6" t="s">
        <v>56</v>
      </c>
      <c r="G365" s="6">
        <v>123456</v>
      </c>
      <c r="H365" s="6" t="s">
        <v>57</v>
      </c>
      <c r="I365" s="7">
        <v>-257.46205199999997</v>
      </c>
      <c r="J365" s="6" t="s">
        <v>15</v>
      </c>
      <c r="K365" s="7">
        <v>-1679057.8061545</v>
      </c>
      <c r="L365" s="6" t="s">
        <v>15</v>
      </c>
      <c r="M365" s="6"/>
      <c r="N365" s="6"/>
      <c r="P365" s="3">
        <f t="shared" si="53"/>
        <v>45317</v>
      </c>
      <c r="Q365" t="str">
        <f t="shared" si="54"/>
        <v/>
      </c>
      <c r="R365" t="str">
        <f t="shared" si="55"/>
        <v>Yes</v>
      </c>
      <c r="S365">
        <f t="shared" si="56"/>
        <v>12345</v>
      </c>
      <c r="T365" t="str">
        <f t="shared" si="57"/>
        <v>Turnover 1</v>
      </c>
      <c r="U365" s="3">
        <f t="shared" si="58"/>
        <v>45317</v>
      </c>
      <c r="V365" t="str">
        <f>IF($R365="No","",IF(D365="","JD",INDEX(Lookup!$B:$B,MATCH(LEFT(D365,2),Lookup!$A:$A,0))))</f>
        <v>SI</v>
      </c>
      <c r="W365" t="str">
        <f t="shared" si="59"/>
        <v>xxxx xxx xxxxx</v>
      </c>
      <c r="X365" t="str">
        <f t="shared" si="60"/>
        <v>xxxx xxx xxx xxx</v>
      </c>
      <c r="Y365" t="str">
        <f t="shared" si="61"/>
        <v>SI xxx</v>
      </c>
      <c r="Z365" s="5">
        <f t="shared" si="62"/>
        <v>-87.047054999999986</v>
      </c>
    </row>
    <row r="366" spans="1:26" x14ac:dyDescent="0.25">
      <c r="A366" s="6" t="s">
        <v>16</v>
      </c>
      <c r="B366" s="6" t="s">
        <v>16</v>
      </c>
      <c r="C366" s="6" t="s">
        <v>54</v>
      </c>
      <c r="D366" s="6" t="s">
        <v>58</v>
      </c>
      <c r="E366" s="6">
        <v>11111</v>
      </c>
      <c r="F366" s="6" t="s">
        <v>56</v>
      </c>
      <c r="G366" s="6">
        <v>123456</v>
      </c>
      <c r="H366" s="6" t="s">
        <v>57</v>
      </c>
      <c r="I366" s="7">
        <v>-87.047054999999986</v>
      </c>
      <c r="J366" s="6" t="s">
        <v>15</v>
      </c>
      <c r="K366" s="7">
        <v>-1679144.8532095</v>
      </c>
      <c r="L366" s="6" t="s">
        <v>15</v>
      </c>
      <c r="M366" s="6"/>
      <c r="N366" s="6"/>
      <c r="P366" s="3">
        <f t="shared" si="53"/>
        <v>45317</v>
      </c>
      <c r="Q366" t="str">
        <f t="shared" si="54"/>
        <v/>
      </c>
      <c r="R366" t="str">
        <f t="shared" si="55"/>
        <v>Yes</v>
      </c>
      <c r="S366">
        <f t="shared" si="56"/>
        <v>12345</v>
      </c>
      <c r="T366" t="str">
        <f t="shared" si="57"/>
        <v>Turnover 1</v>
      </c>
      <c r="U366" s="3">
        <f t="shared" si="58"/>
        <v>45317</v>
      </c>
      <c r="V366" t="str">
        <f>IF($R366="No","",IF(D366="","JD",INDEX(Lookup!$B:$B,MATCH(LEFT(D366,2),Lookup!$A:$A,0))))</f>
        <v>SI</v>
      </c>
      <c r="W366" t="str">
        <f t="shared" si="59"/>
        <v>xxxx xxx xxxxx</v>
      </c>
      <c r="X366" t="str">
        <f t="shared" si="60"/>
        <v>xxxx xxx xxx xxx</v>
      </c>
      <c r="Y366" t="str">
        <f t="shared" si="61"/>
        <v>SI xxx</v>
      </c>
      <c r="Z366" s="5">
        <f t="shared" si="62"/>
        <v>-13456.551764</v>
      </c>
    </row>
    <row r="367" spans="1:26" x14ac:dyDescent="0.25">
      <c r="A367" s="6" t="s">
        <v>16</v>
      </c>
      <c r="B367" s="6" t="s">
        <v>16</v>
      </c>
      <c r="C367" s="6" t="s">
        <v>54</v>
      </c>
      <c r="D367" s="6" t="s">
        <v>58</v>
      </c>
      <c r="E367" s="6">
        <v>11111</v>
      </c>
      <c r="F367" s="6" t="s">
        <v>56</v>
      </c>
      <c r="G367" s="6">
        <v>123456</v>
      </c>
      <c r="H367" s="6" t="s">
        <v>57</v>
      </c>
      <c r="I367" s="7">
        <v>-13456.551764</v>
      </c>
      <c r="J367" s="6" t="s">
        <v>15</v>
      </c>
      <c r="K367" s="7">
        <v>-1692601.4049734999</v>
      </c>
      <c r="L367" s="6" t="s">
        <v>15</v>
      </c>
      <c r="M367" s="6"/>
      <c r="N367" s="6"/>
      <c r="P367" s="3">
        <f t="shared" si="53"/>
        <v>45317</v>
      </c>
      <c r="Q367" t="str">
        <f t="shared" si="54"/>
        <v/>
      </c>
      <c r="R367" t="str">
        <f t="shared" si="55"/>
        <v>Yes</v>
      </c>
      <c r="S367">
        <f t="shared" si="56"/>
        <v>12345</v>
      </c>
      <c r="T367" t="str">
        <f t="shared" si="57"/>
        <v>Turnover 1</v>
      </c>
      <c r="U367" s="3">
        <f t="shared" si="58"/>
        <v>45317</v>
      </c>
      <c r="V367" t="str">
        <f>IF($R367="No","",IF(D367="","JD",INDEX(Lookup!$B:$B,MATCH(LEFT(D367,2),Lookup!$A:$A,0))))</f>
        <v>SI</v>
      </c>
      <c r="W367" t="str">
        <f t="shared" si="59"/>
        <v>xxxx xxx xxxxx</v>
      </c>
      <c r="X367" t="str">
        <f t="shared" si="60"/>
        <v>xxxx xxx xxx xxx</v>
      </c>
      <c r="Y367" t="str">
        <f t="shared" si="61"/>
        <v>SI xxx</v>
      </c>
      <c r="Z367" s="5">
        <f t="shared" si="62"/>
        <v>-49.1117335</v>
      </c>
    </row>
    <row r="368" spans="1:26" x14ac:dyDescent="0.25">
      <c r="A368" s="6" t="s">
        <v>16</v>
      </c>
      <c r="B368" s="6" t="s">
        <v>16</v>
      </c>
      <c r="C368" s="6" t="s">
        <v>54</v>
      </c>
      <c r="D368" s="6" t="s">
        <v>58</v>
      </c>
      <c r="E368" s="6">
        <v>11111</v>
      </c>
      <c r="F368" s="6" t="s">
        <v>56</v>
      </c>
      <c r="G368" s="6">
        <v>123456</v>
      </c>
      <c r="H368" s="6" t="s">
        <v>57</v>
      </c>
      <c r="I368" s="7">
        <v>-49.1117335</v>
      </c>
      <c r="J368" s="6" t="s">
        <v>15</v>
      </c>
      <c r="K368" s="7">
        <v>-1692650.5167069999</v>
      </c>
      <c r="L368" s="6" t="s">
        <v>15</v>
      </c>
      <c r="M368" s="6"/>
      <c r="N368" s="6"/>
      <c r="P368" s="3">
        <f t="shared" si="53"/>
        <v>45317</v>
      </c>
      <c r="Q368" t="str">
        <f t="shared" si="54"/>
        <v/>
      </c>
      <c r="R368" t="str">
        <f t="shared" si="55"/>
        <v>Yes</v>
      </c>
      <c r="S368">
        <f t="shared" si="56"/>
        <v>12345</v>
      </c>
      <c r="T368" t="str">
        <f t="shared" si="57"/>
        <v>Turnover 1</v>
      </c>
      <c r="U368" s="3">
        <f t="shared" si="58"/>
        <v>45317</v>
      </c>
      <c r="V368" t="str">
        <f>IF($R368="No","",IF(D368="","JD",INDEX(Lookup!$B:$B,MATCH(LEFT(D368,2),Lookup!$A:$A,0))))</f>
        <v>SI</v>
      </c>
      <c r="W368" t="str">
        <f t="shared" si="59"/>
        <v>xxxx xxx xxxxx</v>
      </c>
      <c r="X368" t="str">
        <f t="shared" si="60"/>
        <v>xxxx xxx xxx xxx</v>
      </c>
      <c r="Y368" t="str">
        <f t="shared" si="61"/>
        <v>SI xxx</v>
      </c>
      <c r="Z368" s="5">
        <f t="shared" si="62"/>
        <v>-2009.1244159999999</v>
      </c>
    </row>
    <row r="369" spans="1:26" x14ac:dyDescent="0.25">
      <c r="A369" s="6" t="s">
        <v>16</v>
      </c>
      <c r="B369" s="6" t="s">
        <v>16</v>
      </c>
      <c r="C369" s="6" t="s">
        <v>54</v>
      </c>
      <c r="D369" s="6" t="s">
        <v>58</v>
      </c>
      <c r="E369" s="6">
        <v>11111</v>
      </c>
      <c r="F369" s="6" t="s">
        <v>56</v>
      </c>
      <c r="G369" s="6">
        <v>123456</v>
      </c>
      <c r="H369" s="6" t="s">
        <v>57</v>
      </c>
      <c r="I369" s="7">
        <v>-2009.1244159999999</v>
      </c>
      <c r="J369" s="6" t="s">
        <v>15</v>
      </c>
      <c r="K369" s="7">
        <v>-1694659.6411230001</v>
      </c>
      <c r="L369" s="6" t="s">
        <v>15</v>
      </c>
      <c r="M369" s="6"/>
      <c r="N369" s="6"/>
      <c r="P369" s="3">
        <f t="shared" si="53"/>
        <v>45317</v>
      </c>
      <c r="Q369" t="str">
        <f t="shared" si="54"/>
        <v/>
      </c>
      <c r="R369" t="str">
        <f t="shared" si="55"/>
        <v>Yes</v>
      </c>
      <c r="S369">
        <f t="shared" si="56"/>
        <v>12345</v>
      </c>
      <c r="T369" t="str">
        <f t="shared" si="57"/>
        <v>Turnover 1</v>
      </c>
      <c r="U369" s="3">
        <f t="shared" si="58"/>
        <v>45317</v>
      </c>
      <c r="V369" t="str">
        <f>IF($R369="No","",IF(D369="","JD",INDEX(Lookup!$B:$B,MATCH(LEFT(D369,2),Lookup!$A:$A,0))))</f>
        <v>SI</v>
      </c>
      <c r="W369" t="str">
        <f t="shared" si="59"/>
        <v>xxxx xxx xxxxx</v>
      </c>
      <c r="X369" t="str">
        <f t="shared" si="60"/>
        <v>xxxx xxx xxx xxx</v>
      </c>
      <c r="Y369" t="str">
        <f t="shared" si="61"/>
        <v>SI xxx</v>
      </c>
      <c r="Z369" s="5">
        <f t="shared" si="62"/>
        <v>-2843.1578400000003</v>
      </c>
    </row>
    <row r="370" spans="1:26" x14ac:dyDescent="0.25">
      <c r="A370" s="6" t="s">
        <v>16</v>
      </c>
      <c r="B370" s="6" t="s">
        <v>16</v>
      </c>
      <c r="C370" s="6" t="s">
        <v>54</v>
      </c>
      <c r="D370" s="6" t="s">
        <v>58</v>
      </c>
      <c r="E370" s="6">
        <v>11111</v>
      </c>
      <c r="F370" s="6" t="s">
        <v>56</v>
      </c>
      <c r="G370" s="6">
        <v>123456</v>
      </c>
      <c r="H370" s="6" t="s">
        <v>57</v>
      </c>
      <c r="I370" s="7">
        <v>-2843.1578400000003</v>
      </c>
      <c r="J370" s="6" t="s">
        <v>15</v>
      </c>
      <c r="K370" s="7">
        <v>-1697502.7989629998</v>
      </c>
      <c r="L370" s="6" t="s">
        <v>15</v>
      </c>
      <c r="M370" s="6"/>
      <c r="N370" s="6"/>
      <c r="P370" s="3">
        <f t="shared" si="53"/>
        <v>45317</v>
      </c>
      <c r="Q370" t="str">
        <f t="shared" si="54"/>
        <v/>
      </c>
      <c r="R370" t="str">
        <f t="shared" si="55"/>
        <v>Yes</v>
      </c>
      <c r="S370">
        <f t="shared" si="56"/>
        <v>12345</v>
      </c>
      <c r="T370" t="str">
        <f t="shared" si="57"/>
        <v>Turnover 1</v>
      </c>
      <c r="U370" s="3">
        <f t="shared" si="58"/>
        <v>45317</v>
      </c>
      <c r="V370" t="str">
        <f>IF($R370="No","",IF(D370="","JD",INDEX(Lookup!$B:$B,MATCH(LEFT(D370,2),Lookup!$A:$A,0))))</f>
        <v>SI</v>
      </c>
      <c r="W370" t="str">
        <f t="shared" si="59"/>
        <v>xxxx xxx xxxxx</v>
      </c>
      <c r="X370" t="str">
        <f t="shared" si="60"/>
        <v>xxxx xxx xxx xxx</v>
      </c>
      <c r="Y370" t="str">
        <f t="shared" si="61"/>
        <v>SI xxx</v>
      </c>
      <c r="Z370" s="5">
        <f t="shared" si="62"/>
        <v>-1585.128768</v>
      </c>
    </row>
    <row r="371" spans="1:26" x14ac:dyDescent="0.25">
      <c r="A371" s="6" t="s">
        <v>16</v>
      </c>
      <c r="B371" s="6" t="s">
        <v>16</v>
      </c>
      <c r="C371" s="6" t="s">
        <v>54</v>
      </c>
      <c r="D371" s="6" t="s">
        <v>58</v>
      </c>
      <c r="E371" s="6">
        <v>11111</v>
      </c>
      <c r="F371" s="6" t="s">
        <v>56</v>
      </c>
      <c r="G371" s="6">
        <v>123456</v>
      </c>
      <c r="H371" s="6" t="s">
        <v>57</v>
      </c>
      <c r="I371" s="7">
        <v>-1585.128768</v>
      </c>
      <c r="J371" s="6" t="s">
        <v>15</v>
      </c>
      <c r="K371" s="7">
        <v>-1699087.9277309999</v>
      </c>
      <c r="L371" s="6" t="s">
        <v>15</v>
      </c>
      <c r="M371" s="6"/>
      <c r="N371" s="6"/>
      <c r="P371" s="3">
        <f t="shared" si="53"/>
        <v>45317</v>
      </c>
      <c r="Q371" t="str">
        <f t="shared" si="54"/>
        <v/>
      </c>
      <c r="R371" t="str">
        <f t="shared" si="55"/>
        <v>Yes</v>
      </c>
      <c r="S371">
        <f t="shared" si="56"/>
        <v>12345</v>
      </c>
      <c r="T371" t="str">
        <f t="shared" si="57"/>
        <v>Turnover 1</v>
      </c>
      <c r="U371" s="3">
        <f t="shared" si="58"/>
        <v>45317</v>
      </c>
      <c r="V371" t="str">
        <f>IF($R371="No","",IF(D371="","JD",INDEX(Lookup!$B:$B,MATCH(LEFT(D371,2),Lookup!$A:$A,0))))</f>
        <v>SI</v>
      </c>
      <c r="W371" t="str">
        <f t="shared" si="59"/>
        <v>xxxx xxx xxxxx</v>
      </c>
      <c r="X371" t="str">
        <f t="shared" si="60"/>
        <v>xxxx xxx xxx xxx</v>
      </c>
      <c r="Y371" t="str">
        <f t="shared" si="61"/>
        <v>SI xxx</v>
      </c>
      <c r="Z371" s="5">
        <f t="shared" si="62"/>
        <v>-1202.399872</v>
      </c>
    </row>
    <row r="372" spans="1:26" x14ac:dyDescent="0.25">
      <c r="A372" s="6" t="s">
        <v>16</v>
      </c>
      <c r="B372" s="6" t="s">
        <v>16</v>
      </c>
      <c r="C372" s="6" t="s">
        <v>54</v>
      </c>
      <c r="D372" s="6" t="s">
        <v>58</v>
      </c>
      <c r="E372" s="6">
        <v>11111</v>
      </c>
      <c r="F372" s="6" t="s">
        <v>56</v>
      </c>
      <c r="G372" s="6">
        <v>123456</v>
      </c>
      <c r="H372" s="6" t="s">
        <v>57</v>
      </c>
      <c r="I372" s="7">
        <v>-1202.399872</v>
      </c>
      <c r="J372" s="6" t="s">
        <v>15</v>
      </c>
      <c r="K372" s="7">
        <v>-1700290.327603</v>
      </c>
      <c r="L372" s="6" t="s">
        <v>15</v>
      </c>
      <c r="M372" s="6"/>
      <c r="N372" s="6"/>
      <c r="P372" s="3">
        <f t="shared" si="53"/>
        <v>45317</v>
      </c>
      <c r="Q372" t="str">
        <f t="shared" si="54"/>
        <v/>
      </c>
      <c r="R372" t="str">
        <f t="shared" si="55"/>
        <v>Yes</v>
      </c>
      <c r="S372">
        <f t="shared" si="56"/>
        <v>12345</v>
      </c>
      <c r="T372" t="str">
        <f t="shared" si="57"/>
        <v>Turnover 1</v>
      </c>
      <c r="U372" s="3">
        <f t="shared" si="58"/>
        <v>45317</v>
      </c>
      <c r="V372" t="str">
        <f>IF($R372="No","",IF(D372="","JD",INDEX(Lookup!$B:$B,MATCH(LEFT(D372,2),Lookup!$A:$A,0))))</f>
        <v>SI</v>
      </c>
      <c r="W372" t="str">
        <f t="shared" si="59"/>
        <v>xxxx xxx xxxxx</v>
      </c>
      <c r="X372" t="str">
        <f t="shared" si="60"/>
        <v>xxxx xxx xxx xxx</v>
      </c>
      <c r="Y372" t="str">
        <f t="shared" si="61"/>
        <v>SI xxx</v>
      </c>
      <c r="Z372" s="5">
        <f t="shared" si="62"/>
        <v>-3133.8456959999999</v>
      </c>
    </row>
    <row r="373" spans="1:26" x14ac:dyDescent="0.25">
      <c r="A373" s="6" t="s">
        <v>16</v>
      </c>
      <c r="B373" s="6" t="s">
        <v>16</v>
      </c>
      <c r="C373" s="6" t="s">
        <v>54</v>
      </c>
      <c r="D373" s="6" t="s">
        <v>58</v>
      </c>
      <c r="E373" s="6">
        <v>11111</v>
      </c>
      <c r="F373" s="6" t="s">
        <v>56</v>
      </c>
      <c r="G373" s="6">
        <v>123456</v>
      </c>
      <c r="H373" s="6" t="s">
        <v>57</v>
      </c>
      <c r="I373" s="7">
        <v>-3133.8456959999999</v>
      </c>
      <c r="J373" s="6" t="s">
        <v>15</v>
      </c>
      <c r="K373" s="7">
        <v>-1703424.1732989999</v>
      </c>
      <c r="L373" s="6" t="s">
        <v>15</v>
      </c>
      <c r="M373" s="6"/>
      <c r="N373" s="6"/>
      <c r="P373" s="3">
        <f t="shared" si="53"/>
        <v>45317</v>
      </c>
      <c r="Q373" t="str">
        <f t="shared" si="54"/>
        <v/>
      </c>
      <c r="R373" t="str">
        <f t="shared" si="55"/>
        <v>Yes</v>
      </c>
      <c r="S373">
        <f t="shared" si="56"/>
        <v>12345</v>
      </c>
      <c r="T373" t="str">
        <f t="shared" si="57"/>
        <v>Turnover 1</v>
      </c>
      <c r="U373" s="3">
        <f t="shared" si="58"/>
        <v>45317</v>
      </c>
      <c r="V373" t="str">
        <f>IF($R373="No","",IF(D373="","JD",INDEX(Lookup!$B:$B,MATCH(LEFT(D373,2),Lookup!$A:$A,0))))</f>
        <v>SI</v>
      </c>
      <c r="W373" t="str">
        <f t="shared" si="59"/>
        <v>xxxx xxx xxxxx</v>
      </c>
      <c r="X373" t="str">
        <f t="shared" si="60"/>
        <v>xxxx xxx xxx xxx</v>
      </c>
      <c r="Y373" t="str">
        <f t="shared" si="61"/>
        <v>SI xxx</v>
      </c>
      <c r="Z373" s="5">
        <f t="shared" si="62"/>
        <v>-1020.3406719999999</v>
      </c>
    </row>
    <row r="374" spans="1:26" x14ac:dyDescent="0.25">
      <c r="A374" s="6" t="s">
        <v>16</v>
      </c>
      <c r="B374" s="6" t="s">
        <v>16</v>
      </c>
      <c r="C374" s="6" t="s">
        <v>54</v>
      </c>
      <c r="D374" s="6" t="s">
        <v>58</v>
      </c>
      <c r="E374" s="6">
        <v>11111</v>
      </c>
      <c r="F374" s="6" t="s">
        <v>56</v>
      </c>
      <c r="G374" s="6">
        <v>123456</v>
      </c>
      <c r="H374" s="6" t="s">
        <v>57</v>
      </c>
      <c r="I374" s="7">
        <v>-1020.3406719999999</v>
      </c>
      <c r="J374" s="6" t="s">
        <v>15</v>
      </c>
      <c r="K374" s="7">
        <v>-1704444.513971</v>
      </c>
      <c r="L374" s="6" t="s">
        <v>15</v>
      </c>
      <c r="M374" s="6"/>
      <c r="N374" s="6"/>
      <c r="P374" s="3">
        <f t="shared" si="53"/>
        <v>45317</v>
      </c>
      <c r="Q374" t="str">
        <f t="shared" si="54"/>
        <v/>
      </c>
      <c r="R374" t="str">
        <f t="shared" si="55"/>
        <v>Yes</v>
      </c>
      <c r="S374">
        <f t="shared" si="56"/>
        <v>12345</v>
      </c>
      <c r="T374" t="str">
        <f t="shared" si="57"/>
        <v>Turnover 1</v>
      </c>
      <c r="U374" s="3">
        <f t="shared" si="58"/>
        <v>45317</v>
      </c>
      <c r="V374" t="str">
        <f>IF($R374="No","",IF(D374="","JD",INDEX(Lookup!$B:$B,MATCH(LEFT(D374,2),Lookup!$A:$A,0))))</f>
        <v>SI</v>
      </c>
      <c r="W374" t="str">
        <f t="shared" si="59"/>
        <v>xxxx xxx xxxxx</v>
      </c>
      <c r="X374" t="str">
        <f t="shared" si="60"/>
        <v>xxxx xxx xxx xxx</v>
      </c>
      <c r="Y374" t="str">
        <f t="shared" si="61"/>
        <v>SI xxx</v>
      </c>
      <c r="Z374" s="5">
        <f t="shared" si="62"/>
        <v>-1863.274768</v>
      </c>
    </row>
    <row r="375" spans="1:26" x14ac:dyDescent="0.25">
      <c r="A375" s="6" t="s">
        <v>16</v>
      </c>
      <c r="B375" s="6" t="s">
        <v>16</v>
      </c>
      <c r="C375" s="6" t="s">
        <v>54</v>
      </c>
      <c r="D375" s="6" t="s">
        <v>58</v>
      </c>
      <c r="E375" s="6">
        <v>11111</v>
      </c>
      <c r="F375" s="6" t="s">
        <v>56</v>
      </c>
      <c r="G375" s="6">
        <v>123456</v>
      </c>
      <c r="H375" s="6" t="s">
        <v>57</v>
      </c>
      <c r="I375" s="7">
        <v>-1863.274768</v>
      </c>
      <c r="J375" s="6" t="s">
        <v>15</v>
      </c>
      <c r="K375" s="7">
        <v>-1706307.788739</v>
      </c>
      <c r="L375" s="6" t="s">
        <v>15</v>
      </c>
      <c r="M375" s="6"/>
      <c r="N375" s="6"/>
      <c r="P375" s="3">
        <f t="shared" si="53"/>
        <v>45317</v>
      </c>
      <c r="Q375" t="str">
        <f t="shared" si="54"/>
        <v/>
      </c>
      <c r="R375" t="str">
        <f t="shared" si="55"/>
        <v>Yes</v>
      </c>
      <c r="S375">
        <f t="shared" si="56"/>
        <v>12345</v>
      </c>
      <c r="T375" t="str">
        <f t="shared" si="57"/>
        <v>Turnover 1</v>
      </c>
      <c r="U375" s="3">
        <f t="shared" si="58"/>
        <v>45317</v>
      </c>
      <c r="V375" t="str">
        <f>IF($R375="No","",IF(D375="","JD",INDEX(Lookup!$B:$B,MATCH(LEFT(D375,2),Lookup!$A:$A,0))))</f>
        <v>SI</v>
      </c>
      <c r="W375" t="str">
        <f t="shared" si="59"/>
        <v>xxxx xxx xxxxx</v>
      </c>
      <c r="X375" t="str">
        <f t="shared" si="60"/>
        <v>xxxx xxx xxx xxx</v>
      </c>
      <c r="Y375" t="str">
        <f t="shared" si="61"/>
        <v>SI xxx</v>
      </c>
      <c r="Z375" s="5">
        <f t="shared" si="62"/>
        <v>-1261.8725440000001</v>
      </c>
    </row>
    <row r="376" spans="1:26" x14ac:dyDescent="0.25">
      <c r="A376" s="6" t="s">
        <v>16</v>
      </c>
      <c r="B376" s="6" t="s">
        <v>16</v>
      </c>
      <c r="C376" s="6" t="s">
        <v>54</v>
      </c>
      <c r="D376" s="6" t="s">
        <v>58</v>
      </c>
      <c r="E376" s="6">
        <v>11111</v>
      </c>
      <c r="F376" s="6" t="s">
        <v>56</v>
      </c>
      <c r="G376" s="6">
        <v>123456</v>
      </c>
      <c r="H376" s="6" t="s">
        <v>57</v>
      </c>
      <c r="I376" s="7">
        <v>-1261.8725440000001</v>
      </c>
      <c r="J376" s="6" t="s">
        <v>15</v>
      </c>
      <c r="K376" s="7">
        <v>-1707569.6612830001</v>
      </c>
      <c r="L376" s="6" t="s">
        <v>15</v>
      </c>
      <c r="M376" s="6"/>
      <c r="N376" s="6"/>
      <c r="P376" s="3">
        <f t="shared" si="53"/>
        <v>45317</v>
      </c>
      <c r="Q376" t="str">
        <f t="shared" si="54"/>
        <v/>
      </c>
      <c r="R376" t="str">
        <f t="shared" si="55"/>
        <v>Yes</v>
      </c>
      <c r="S376">
        <f t="shared" si="56"/>
        <v>12345</v>
      </c>
      <c r="T376" t="str">
        <f t="shared" si="57"/>
        <v>Turnover 1</v>
      </c>
      <c r="U376" s="3">
        <f t="shared" si="58"/>
        <v>45317</v>
      </c>
      <c r="V376" t="str">
        <f>IF($R376="No","",IF(D376="","JD",INDEX(Lookup!$B:$B,MATCH(LEFT(D376,2),Lookup!$A:$A,0))))</f>
        <v>SI</v>
      </c>
      <c r="W376" t="str">
        <f t="shared" si="59"/>
        <v>xxxx xxx xxxxx</v>
      </c>
      <c r="X376" t="str">
        <f t="shared" si="60"/>
        <v>xxxx xxx xxx xxx</v>
      </c>
      <c r="Y376" t="str">
        <f t="shared" si="61"/>
        <v>SI xxx</v>
      </c>
      <c r="Z376" s="5">
        <f t="shared" si="62"/>
        <v>-582.58943999999997</v>
      </c>
    </row>
    <row r="377" spans="1:26" x14ac:dyDescent="0.25">
      <c r="A377" s="6" t="s">
        <v>16</v>
      </c>
      <c r="B377" s="6" t="s">
        <v>16</v>
      </c>
      <c r="C377" s="6" t="s">
        <v>54</v>
      </c>
      <c r="D377" s="6" t="s">
        <v>58</v>
      </c>
      <c r="E377" s="6">
        <v>11111</v>
      </c>
      <c r="F377" s="6" t="s">
        <v>56</v>
      </c>
      <c r="G377" s="6">
        <v>123456</v>
      </c>
      <c r="H377" s="6" t="s">
        <v>57</v>
      </c>
      <c r="I377" s="7">
        <v>-582.58943999999997</v>
      </c>
      <c r="J377" s="6" t="s">
        <v>15</v>
      </c>
      <c r="K377" s="7">
        <v>-1708152.2507230002</v>
      </c>
      <c r="L377" s="6" t="s">
        <v>15</v>
      </c>
      <c r="M377" s="6"/>
      <c r="N377" s="6"/>
      <c r="P377" s="3">
        <f t="shared" si="53"/>
        <v>45317</v>
      </c>
      <c r="Q377" t="str">
        <f t="shared" si="54"/>
        <v/>
      </c>
      <c r="R377" t="str">
        <f t="shared" si="55"/>
        <v>Yes</v>
      </c>
      <c r="S377">
        <f t="shared" si="56"/>
        <v>12345</v>
      </c>
      <c r="T377" t="str">
        <f t="shared" si="57"/>
        <v>Turnover 1</v>
      </c>
      <c r="U377" s="3">
        <f t="shared" si="58"/>
        <v>45317</v>
      </c>
      <c r="V377" t="str">
        <f>IF($R377="No","",IF(D377="","JD",INDEX(Lookup!$B:$B,MATCH(LEFT(D377,2),Lookup!$A:$A,0))))</f>
        <v>SI</v>
      </c>
      <c r="W377" t="str">
        <f t="shared" si="59"/>
        <v>xxxx xxx xxxxx</v>
      </c>
      <c r="X377" t="str">
        <f t="shared" si="60"/>
        <v>xxxx xxx xxx xxx</v>
      </c>
      <c r="Y377" t="str">
        <f t="shared" si="61"/>
        <v>SI xxx</v>
      </c>
      <c r="Z377" s="5">
        <f t="shared" si="62"/>
        <v>-402.95769600000006</v>
      </c>
    </row>
    <row r="378" spans="1:26" x14ac:dyDescent="0.25">
      <c r="A378" s="6" t="s">
        <v>16</v>
      </c>
      <c r="B378" s="6" t="s">
        <v>16</v>
      </c>
      <c r="C378" s="6" t="s">
        <v>54</v>
      </c>
      <c r="D378" s="6" t="s">
        <v>58</v>
      </c>
      <c r="E378" s="6">
        <v>11111</v>
      </c>
      <c r="F378" s="6" t="s">
        <v>56</v>
      </c>
      <c r="G378" s="6">
        <v>123456</v>
      </c>
      <c r="H378" s="6" t="s">
        <v>57</v>
      </c>
      <c r="I378" s="7">
        <v>-402.95769600000006</v>
      </c>
      <c r="J378" s="6" t="s">
        <v>15</v>
      </c>
      <c r="K378" s="7">
        <v>-1708555.208419</v>
      </c>
      <c r="L378" s="6" t="s">
        <v>15</v>
      </c>
      <c r="M378" s="6"/>
      <c r="N378" s="6"/>
      <c r="P378" s="3">
        <f t="shared" si="53"/>
        <v>45317</v>
      </c>
      <c r="Q378" t="str">
        <f t="shared" si="54"/>
        <v/>
      </c>
      <c r="R378" t="str">
        <f t="shared" si="55"/>
        <v>Yes</v>
      </c>
      <c r="S378">
        <f t="shared" si="56"/>
        <v>12345</v>
      </c>
      <c r="T378" t="str">
        <f t="shared" si="57"/>
        <v>Turnover 1</v>
      </c>
      <c r="U378" s="3">
        <f t="shared" si="58"/>
        <v>45317</v>
      </c>
      <c r="V378" t="str">
        <f>IF($R378="No","",IF(D378="","JD",INDEX(Lookup!$B:$B,MATCH(LEFT(D378,2),Lookup!$A:$A,0))))</f>
        <v>SI</v>
      </c>
      <c r="W378" t="str">
        <f t="shared" si="59"/>
        <v>xxxx xxx xxxxx</v>
      </c>
      <c r="X378" t="str">
        <f t="shared" si="60"/>
        <v>xxxx xxx xxx xxx</v>
      </c>
      <c r="Y378" t="str">
        <f t="shared" si="61"/>
        <v>SI xxx</v>
      </c>
      <c r="Z378" s="5">
        <f t="shared" si="62"/>
        <v>-582.58943999999997</v>
      </c>
    </row>
    <row r="379" spans="1:26" x14ac:dyDescent="0.25">
      <c r="A379" s="6" t="s">
        <v>16</v>
      </c>
      <c r="B379" s="6" t="s">
        <v>16</v>
      </c>
      <c r="C379" s="6" t="s">
        <v>54</v>
      </c>
      <c r="D379" s="6" t="s">
        <v>58</v>
      </c>
      <c r="E379" s="6">
        <v>11111</v>
      </c>
      <c r="F379" s="6" t="s">
        <v>56</v>
      </c>
      <c r="G379" s="6">
        <v>123456</v>
      </c>
      <c r="H379" s="6" t="s">
        <v>57</v>
      </c>
      <c r="I379" s="7">
        <v>-582.58943999999997</v>
      </c>
      <c r="J379" s="6" t="s">
        <v>15</v>
      </c>
      <c r="K379" s="7">
        <v>-1709137.7978589998</v>
      </c>
      <c r="L379" s="6" t="s">
        <v>15</v>
      </c>
      <c r="M379" s="6"/>
      <c r="N379" s="6"/>
      <c r="P379" s="3">
        <f t="shared" si="53"/>
        <v>45317</v>
      </c>
      <c r="Q379" t="str">
        <f t="shared" si="54"/>
        <v/>
      </c>
      <c r="R379" t="str">
        <f t="shared" si="55"/>
        <v>Yes</v>
      </c>
      <c r="S379">
        <f t="shared" si="56"/>
        <v>12345</v>
      </c>
      <c r="T379" t="str">
        <f t="shared" si="57"/>
        <v>Turnover 1</v>
      </c>
      <c r="U379" s="3">
        <f t="shared" si="58"/>
        <v>45317</v>
      </c>
      <c r="V379" t="str">
        <f>IF($R379="No","",IF(D379="","JD",INDEX(Lookup!$B:$B,MATCH(LEFT(D379,2),Lookup!$A:$A,0))))</f>
        <v>SI</v>
      </c>
      <c r="W379" t="str">
        <f t="shared" si="59"/>
        <v>xxxx xxx xxxxx</v>
      </c>
      <c r="X379" t="str">
        <f t="shared" si="60"/>
        <v>xxxx xxx xxx xxx</v>
      </c>
      <c r="Y379" t="str">
        <f t="shared" si="61"/>
        <v>SI xxx</v>
      </c>
      <c r="Z379" s="5">
        <f t="shared" si="62"/>
        <v>-2912.9472000000001</v>
      </c>
    </row>
    <row r="380" spans="1:26" x14ac:dyDescent="0.25">
      <c r="A380" s="6" t="s">
        <v>16</v>
      </c>
      <c r="B380" s="6" t="s">
        <v>16</v>
      </c>
      <c r="C380" s="6" t="s">
        <v>54</v>
      </c>
      <c r="D380" s="6" t="s">
        <v>58</v>
      </c>
      <c r="E380" s="6">
        <v>11111</v>
      </c>
      <c r="F380" s="6" t="s">
        <v>56</v>
      </c>
      <c r="G380" s="6">
        <v>123456</v>
      </c>
      <c r="H380" s="6" t="s">
        <v>57</v>
      </c>
      <c r="I380" s="7">
        <v>-2912.9472000000001</v>
      </c>
      <c r="J380" s="6" t="s">
        <v>15</v>
      </c>
      <c r="K380" s="7">
        <v>-1712050.7450589999</v>
      </c>
      <c r="L380" s="6" t="s">
        <v>15</v>
      </c>
      <c r="M380" s="6"/>
      <c r="N380" s="6"/>
      <c r="P380" s="3">
        <f t="shared" si="53"/>
        <v>45317</v>
      </c>
      <c r="Q380" t="str">
        <f t="shared" si="54"/>
        <v/>
      </c>
      <c r="R380" t="str">
        <f t="shared" si="55"/>
        <v>Yes</v>
      </c>
      <c r="S380">
        <f t="shared" si="56"/>
        <v>12345</v>
      </c>
      <c r="T380" t="str">
        <f t="shared" si="57"/>
        <v>Turnover 1</v>
      </c>
      <c r="U380" s="3">
        <f t="shared" si="58"/>
        <v>45317</v>
      </c>
      <c r="V380" t="str">
        <f>IF($R380="No","",IF(D380="","JD",INDEX(Lookup!$B:$B,MATCH(LEFT(D380,2),Lookup!$A:$A,0))))</f>
        <v>SI</v>
      </c>
      <c r="W380" t="str">
        <f t="shared" si="59"/>
        <v>xxxx xxx xxxxx</v>
      </c>
      <c r="X380" t="str">
        <f t="shared" si="60"/>
        <v>xxxx xxx xxx xxx</v>
      </c>
      <c r="Y380" t="str">
        <f t="shared" si="61"/>
        <v>SI xxx</v>
      </c>
      <c r="Z380" s="5">
        <f t="shared" si="62"/>
        <v>-105.63226499999999</v>
      </c>
    </row>
    <row r="381" spans="1:26" x14ac:dyDescent="0.25">
      <c r="A381" s="6" t="s">
        <v>16</v>
      </c>
      <c r="B381" s="6" t="s">
        <v>16</v>
      </c>
      <c r="C381" s="6" t="s">
        <v>54</v>
      </c>
      <c r="D381" s="6" t="s">
        <v>58</v>
      </c>
      <c r="E381" s="6">
        <v>11111</v>
      </c>
      <c r="F381" s="6" t="s">
        <v>56</v>
      </c>
      <c r="G381" s="6">
        <v>123456</v>
      </c>
      <c r="H381" s="6" t="s">
        <v>57</v>
      </c>
      <c r="I381" s="7">
        <v>-105.63226499999999</v>
      </c>
      <c r="J381" s="6" t="s">
        <v>15</v>
      </c>
      <c r="K381" s="7">
        <v>-1712156.377324</v>
      </c>
      <c r="L381" s="6" t="s">
        <v>15</v>
      </c>
      <c r="M381" s="6"/>
      <c r="N381" s="6"/>
      <c r="P381" s="3">
        <f t="shared" si="53"/>
        <v>45317</v>
      </c>
      <c r="Q381" t="str">
        <f t="shared" si="54"/>
        <v/>
      </c>
      <c r="R381" t="str">
        <f t="shared" si="55"/>
        <v>Yes</v>
      </c>
      <c r="S381">
        <f t="shared" si="56"/>
        <v>12345</v>
      </c>
      <c r="T381" t="str">
        <f t="shared" si="57"/>
        <v>Turnover 1</v>
      </c>
      <c r="U381" s="3">
        <f t="shared" si="58"/>
        <v>45317</v>
      </c>
      <c r="V381" t="str">
        <f>IF($R381="No","",IF(D381="","JD",INDEX(Lookup!$B:$B,MATCH(LEFT(D381,2),Lookup!$A:$A,0))))</f>
        <v>SI</v>
      </c>
      <c r="W381" t="str">
        <f t="shared" si="59"/>
        <v>xxxx xxx xxxxx</v>
      </c>
      <c r="X381" t="str">
        <f t="shared" si="60"/>
        <v>xxxx xxx xxx xxx</v>
      </c>
      <c r="Y381" t="str">
        <f t="shared" si="61"/>
        <v>SI xxx</v>
      </c>
      <c r="Z381" s="5">
        <f t="shared" si="62"/>
        <v>-765.90661849999992</v>
      </c>
    </row>
    <row r="382" spans="1:26" x14ac:dyDescent="0.25">
      <c r="A382" s="6" t="s">
        <v>16</v>
      </c>
      <c r="B382" s="6" t="s">
        <v>16</v>
      </c>
      <c r="C382" s="6" t="s">
        <v>54</v>
      </c>
      <c r="D382" s="6" t="s">
        <v>58</v>
      </c>
      <c r="E382" s="6">
        <v>11111</v>
      </c>
      <c r="F382" s="6" t="s">
        <v>56</v>
      </c>
      <c r="G382" s="6">
        <v>123456</v>
      </c>
      <c r="H382" s="6" t="s">
        <v>57</v>
      </c>
      <c r="I382" s="7">
        <v>-765.90661849999992</v>
      </c>
      <c r="J382" s="6" t="s">
        <v>15</v>
      </c>
      <c r="K382" s="7">
        <v>-1712922.2839425001</v>
      </c>
      <c r="L382" s="6" t="s">
        <v>15</v>
      </c>
      <c r="M382" s="6"/>
      <c r="N382" s="6"/>
      <c r="P382" s="3">
        <f t="shared" si="53"/>
        <v>45317</v>
      </c>
      <c r="Q382" t="str">
        <f t="shared" si="54"/>
        <v/>
      </c>
      <c r="R382" t="str">
        <f t="shared" si="55"/>
        <v>Yes</v>
      </c>
      <c r="S382">
        <f t="shared" si="56"/>
        <v>12345</v>
      </c>
      <c r="T382" t="str">
        <f t="shared" si="57"/>
        <v>Turnover 1</v>
      </c>
      <c r="U382" s="3">
        <f t="shared" si="58"/>
        <v>45317</v>
      </c>
      <c r="V382" t="str">
        <f>IF($R382="No","",IF(D382="","JD",INDEX(Lookup!$B:$B,MATCH(LEFT(D382,2),Lookup!$A:$A,0))))</f>
        <v>SI</v>
      </c>
      <c r="W382" t="str">
        <f t="shared" si="59"/>
        <v>xxxx xxx xxxxx</v>
      </c>
      <c r="X382" t="str">
        <f t="shared" si="60"/>
        <v>xxxx xxx xxx xxx</v>
      </c>
      <c r="Y382" t="str">
        <f t="shared" si="61"/>
        <v>SI xxx</v>
      </c>
      <c r="Z382" s="5">
        <f t="shared" si="62"/>
        <v>-441.64527599999997</v>
      </c>
    </row>
    <row r="383" spans="1:26" x14ac:dyDescent="0.25">
      <c r="A383" s="6" t="s">
        <v>16</v>
      </c>
      <c r="B383" s="6" t="s">
        <v>16</v>
      </c>
      <c r="C383" s="6" t="s">
        <v>54</v>
      </c>
      <c r="D383" s="6" t="s">
        <v>58</v>
      </c>
      <c r="E383" s="6">
        <v>11111</v>
      </c>
      <c r="F383" s="6" t="s">
        <v>56</v>
      </c>
      <c r="G383" s="6">
        <v>123456</v>
      </c>
      <c r="H383" s="6" t="s">
        <v>57</v>
      </c>
      <c r="I383" s="7">
        <v>-441.64527599999997</v>
      </c>
      <c r="J383" s="6" t="s">
        <v>15</v>
      </c>
      <c r="K383" s="7">
        <v>-1713363.9292184999</v>
      </c>
      <c r="L383" s="6" t="s">
        <v>15</v>
      </c>
      <c r="M383" s="6"/>
      <c r="N383" s="6"/>
      <c r="P383" s="3">
        <f t="shared" si="53"/>
        <v>45317</v>
      </c>
      <c r="Q383" t="str">
        <f t="shared" si="54"/>
        <v/>
      </c>
      <c r="R383" t="str">
        <f t="shared" si="55"/>
        <v>Yes</v>
      </c>
      <c r="S383">
        <f t="shared" si="56"/>
        <v>12345</v>
      </c>
      <c r="T383" t="str">
        <f t="shared" si="57"/>
        <v>Turnover 1</v>
      </c>
      <c r="U383" s="3">
        <f t="shared" si="58"/>
        <v>45317</v>
      </c>
      <c r="V383" t="str">
        <f>IF($R383="No","",IF(D383="","JD",INDEX(Lookup!$B:$B,MATCH(LEFT(D383,2),Lookup!$A:$A,0))))</f>
        <v>SI</v>
      </c>
      <c r="W383" t="str">
        <f t="shared" si="59"/>
        <v>xxxx xxx xxxxx</v>
      </c>
      <c r="X383" t="str">
        <f t="shared" si="60"/>
        <v>xxxx xxx xxx xxx</v>
      </c>
      <c r="Y383" t="str">
        <f t="shared" si="61"/>
        <v>SI xxx</v>
      </c>
      <c r="Z383" s="5">
        <f t="shared" si="62"/>
        <v>-121.486587</v>
      </c>
    </row>
    <row r="384" spans="1:26" x14ac:dyDescent="0.25">
      <c r="A384" s="6" t="s">
        <v>16</v>
      </c>
      <c r="B384" s="6" t="s">
        <v>16</v>
      </c>
      <c r="C384" s="6" t="s">
        <v>54</v>
      </c>
      <c r="D384" s="6" t="s">
        <v>58</v>
      </c>
      <c r="E384" s="6">
        <v>11111</v>
      </c>
      <c r="F384" s="6" t="s">
        <v>56</v>
      </c>
      <c r="G384" s="6">
        <v>123456</v>
      </c>
      <c r="H384" s="6" t="s">
        <v>57</v>
      </c>
      <c r="I384" s="7">
        <v>-121.486587</v>
      </c>
      <c r="J384" s="6" t="s">
        <v>15</v>
      </c>
      <c r="K384" s="7">
        <v>-1713485.4158055</v>
      </c>
      <c r="L384" s="6" t="s">
        <v>15</v>
      </c>
      <c r="M384" s="6"/>
      <c r="N384" s="6"/>
      <c r="P384" s="3">
        <f t="shared" si="53"/>
        <v>45317</v>
      </c>
      <c r="Q384" t="str">
        <f t="shared" si="54"/>
        <v/>
      </c>
      <c r="R384" t="str">
        <f t="shared" si="55"/>
        <v>Yes</v>
      </c>
      <c r="S384">
        <f t="shared" si="56"/>
        <v>12345</v>
      </c>
      <c r="T384" t="str">
        <f t="shared" si="57"/>
        <v>Turnover 1</v>
      </c>
      <c r="U384" s="3">
        <f t="shared" si="58"/>
        <v>45317</v>
      </c>
      <c r="V384" t="str">
        <f>IF($R384="No","",IF(D384="","JD",INDEX(Lookup!$B:$B,MATCH(LEFT(D384,2),Lookup!$A:$A,0))))</f>
        <v>SI</v>
      </c>
      <c r="W384" t="str">
        <f t="shared" si="59"/>
        <v>xxxx xxx xxxxx</v>
      </c>
      <c r="X384" t="str">
        <f t="shared" si="60"/>
        <v>xxxx xxx xxx xxx</v>
      </c>
      <c r="Y384" t="str">
        <f t="shared" si="61"/>
        <v>SI xxx</v>
      </c>
      <c r="Z384" s="5">
        <f t="shared" si="62"/>
        <v>-176.02848899999998</v>
      </c>
    </row>
    <row r="385" spans="1:26" x14ac:dyDescent="0.25">
      <c r="A385" s="6" t="s">
        <v>16</v>
      </c>
      <c r="B385" s="6" t="s">
        <v>16</v>
      </c>
      <c r="C385" s="6" t="s">
        <v>54</v>
      </c>
      <c r="D385" s="6" t="s">
        <v>58</v>
      </c>
      <c r="E385" s="6">
        <v>11111</v>
      </c>
      <c r="F385" s="6" t="s">
        <v>56</v>
      </c>
      <c r="G385" s="6">
        <v>123456</v>
      </c>
      <c r="H385" s="6" t="s">
        <v>57</v>
      </c>
      <c r="I385" s="7">
        <v>-176.02848899999998</v>
      </c>
      <c r="J385" s="6" t="s">
        <v>15</v>
      </c>
      <c r="K385" s="7">
        <v>-1713661.4442944999</v>
      </c>
      <c r="L385" s="6" t="s">
        <v>15</v>
      </c>
      <c r="M385" s="6"/>
      <c r="N385" s="6"/>
      <c r="P385" s="3">
        <f t="shared" si="53"/>
        <v>45317</v>
      </c>
      <c r="Q385" t="str">
        <f t="shared" si="54"/>
        <v/>
      </c>
      <c r="R385" t="str">
        <f t="shared" si="55"/>
        <v>Yes</v>
      </c>
      <c r="S385">
        <f t="shared" si="56"/>
        <v>12345</v>
      </c>
      <c r="T385" t="str">
        <f t="shared" si="57"/>
        <v>Turnover 1</v>
      </c>
      <c r="U385" s="3">
        <f t="shared" si="58"/>
        <v>45317</v>
      </c>
      <c r="V385" t="str">
        <f>IF($R385="No","",IF(D385="","JD",INDEX(Lookup!$B:$B,MATCH(LEFT(D385,2),Lookup!$A:$A,0))))</f>
        <v>SI</v>
      </c>
      <c r="W385" t="str">
        <f t="shared" si="59"/>
        <v>xxxx xxx xxxxx</v>
      </c>
      <c r="X385" t="str">
        <f t="shared" si="60"/>
        <v>xxxx xxx xxx xxx</v>
      </c>
      <c r="Y385" t="str">
        <f t="shared" si="61"/>
        <v>SI xxx</v>
      </c>
      <c r="Z385" s="5">
        <f t="shared" si="62"/>
        <v>-1672.062036</v>
      </c>
    </row>
    <row r="386" spans="1:26" x14ac:dyDescent="0.25">
      <c r="A386" s="6" t="s">
        <v>16</v>
      </c>
      <c r="B386" s="6" t="s">
        <v>16</v>
      </c>
      <c r="C386" s="6" t="s">
        <v>54</v>
      </c>
      <c r="D386" s="6" t="s">
        <v>58</v>
      </c>
      <c r="E386" s="6">
        <v>11111</v>
      </c>
      <c r="F386" s="6" t="s">
        <v>56</v>
      </c>
      <c r="G386" s="6">
        <v>123456</v>
      </c>
      <c r="H386" s="6" t="s">
        <v>57</v>
      </c>
      <c r="I386" s="7">
        <v>-1672.062036</v>
      </c>
      <c r="J386" s="6" t="s">
        <v>15</v>
      </c>
      <c r="K386" s="7">
        <v>-1715333.5063304999</v>
      </c>
      <c r="L386" s="6" t="s">
        <v>15</v>
      </c>
      <c r="M386" s="6"/>
      <c r="N386" s="6"/>
      <c r="P386" s="3">
        <f t="shared" si="53"/>
        <v>45317</v>
      </c>
      <c r="Q386" t="str">
        <f t="shared" si="54"/>
        <v/>
      </c>
      <c r="R386" t="str">
        <f t="shared" si="55"/>
        <v>Yes</v>
      </c>
      <c r="S386">
        <f t="shared" si="56"/>
        <v>12345</v>
      </c>
      <c r="T386" t="str">
        <f t="shared" si="57"/>
        <v>Turnover 1</v>
      </c>
      <c r="U386" s="3">
        <f t="shared" si="58"/>
        <v>45317</v>
      </c>
      <c r="V386" t="str">
        <f>IF($R386="No","",IF(D386="","JD",INDEX(Lookup!$B:$B,MATCH(LEFT(D386,2),Lookup!$A:$A,0))))</f>
        <v>SI</v>
      </c>
      <c r="W386" t="str">
        <f t="shared" si="59"/>
        <v>xxxx xxx xxxxx</v>
      </c>
      <c r="X386" t="str">
        <f t="shared" si="60"/>
        <v>xxxx xxx xxx xxx</v>
      </c>
      <c r="Y386" t="str">
        <f t="shared" si="61"/>
        <v>SI xxx</v>
      </c>
      <c r="Z386" s="5">
        <f t="shared" si="62"/>
        <v>-1818.1329365000001</v>
      </c>
    </row>
    <row r="387" spans="1:26" x14ac:dyDescent="0.25">
      <c r="A387" s="6" t="s">
        <v>16</v>
      </c>
      <c r="B387" s="6" t="s">
        <v>16</v>
      </c>
      <c r="C387" s="6" t="s">
        <v>54</v>
      </c>
      <c r="D387" s="6" t="s">
        <v>58</v>
      </c>
      <c r="E387" s="6">
        <v>11111</v>
      </c>
      <c r="F387" s="6" t="s">
        <v>56</v>
      </c>
      <c r="G387" s="6">
        <v>123456</v>
      </c>
      <c r="H387" s="6" t="s">
        <v>57</v>
      </c>
      <c r="I387" s="7">
        <v>-1818.1329365000001</v>
      </c>
      <c r="J387" s="6" t="s">
        <v>15</v>
      </c>
      <c r="K387" s="7">
        <v>-1717151.6392669999</v>
      </c>
      <c r="L387" s="6" t="s">
        <v>15</v>
      </c>
      <c r="M387" s="6"/>
      <c r="N387" s="6"/>
      <c r="P387" s="3">
        <f t="shared" si="53"/>
        <v>45317</v>
      </c>
      <c r="Q387" t="str">
        <f t="shared" si="54"/>
        <v/>
      </c>
      <c r="R387" t="str">
        <f t="shared" si="55"/>
        <v>Yes</v>
      </c>
      <c r="S387">
        <f t="shared" si="56"/>
        <v>12345</v>
      </c>
      <c r="T387" t="str">
        <f t="shared" si="57"/>
        <v>Turnover 1</v>
      </c>
      <c r="U387" s="3">
        <f t="shared" si="58"/>
        <v>45317</v>
      </c>
      <c r="V387" t="str">
        <f>IF($R387="No","",IF(D387="","JD",INDEX(Lookup!$B:$B,MATCH(LEFT(D387,2),Lookup!$A:$A,0))))</f>
        <v>SI</v>
      </c>
      <c r="W387" t="str">
        <f t="shared" si="59"/>
        <v>xxxx xxx xxxxx</v>
      </c>
      <c r="X387" t="str">
        <f t="shared" si="60"/>
        <v>xxxx xxx xxx xxx</v>
      </c>
      <c r="Y387" t="str">
        <f t="shared" si="61"/>
        <v>SI xxx</v>
      </c>
      <c r="Z387" s="5">
        <f t="shared" si="62"/>
        <v>-2150.4225839999999</v>
      </c>
    </row>
    <row r="388" spans="1:26" x14ac:dyDescent="0.25">
      <c r="A388" s="6" t="s">
        <v>16</v>
      </c>
      <c r="B388" s="6" t="s">
        <v>16</v>
      </c>
      <c r="C388" s="6" t="s">
        <v>54</v>
      </c>
      <c r="D388" s="6" t="s">
        <v>58</v>
      </c>
      <c r="E388" s="6">
        <v>11111</v>
      </c>
      <c r="F388" s="6" t="s">
        <v>56</v>
      </c>
      <c r="G388" s="6">
        <v>123456</v>
      </c>
      <c r="H388" s="6" t="s">
        <v>57</v>
      </c>
      <c r="I388" s="7">
        <v>-2150.4225839999999</v>
      </c>
      <c r="J388" s="6" t="s">
        <v>15</v>
      </c>
      <c r="K388" s="7">
        <v>-1719302.0618509999</v>
      </c>
      <c r="L388" s="6" t="s">
        <v>15</v>
      </c>
      <c r="M388" s="6"/>
      <c r="N388" s="6"/>
      <c r="P388" s="3">
        <f t="shared" ref="P388:P451" si="63">IFERROR(DATE(RIGHT(A388,4), MID(A388,4,2), LEFT(A388,2)),"")</f>
        <v>45317</v>
      </c>
      <c r="Q388" t="str">
        <f t="shared" ref="Q388:Q451" si="64">IF(AND(I388="",A388&lt;&gt;""),"OB","")</f>
        <v/>
      </c>
      <c r="R388" t="str">
        <f t="shared" ref="R388:R451" si="65">IF(Q388="OB","Yes",IF(I388&lt;&gt;"","Yes","No"))</f>
        <v>Yes</v>
      </c>
      <c r="S388">
        <f t="shared" ref="S388:S451" si="66">IF($R388="No","",IF(AND($L388&lt;&gt;"",$L387=""),$B388,S387))</f>
        <v>12345</v>
      </c>
      <c r="T388" t="str">
        <f t="shared" ref="T388:T451" si="67">IF($R388="No","",IF(AND($L388&lt;&gt;"",$L387=""),$F388,T387))</f>
        <v>Turnover 1</v>
      </c>
      <c r="U388" s="3">
        <f t="shared" ref="U388:U451" si="68">IF(Q388="OB",MIN(P:P)-1,IF(R388="Yes",P388,""))</f>
        <v>45317</v>
      </c>
      <c r="V388" t="str">
        <f>IF($R388="No","",IF(D388="","JD",INDEX(Lookup!$B:$B,MATCH(LEFT(D388,2),Lookup!$A:$A,0))))</f>
        <v>SI</v>
      </c>
      <c r="W388" t="str">
        <f t="shared" ref="W388:W451" si="69">IF(R388="No","",IF(OR(V388="PI",V388="SI"),H388,""))</f>
        <v>xxxx xxx xxxxx</v>
      </c>
      <c r="X388" t="str">
        <f t="shared" ref="X388:X451" si="70">IF(R388="Yes",F388,"")</f>
        <v>xxxx xxx xxx xxx</v>
      </c>
      <c r="Y388" t="str">
        <f t="shared" ref="Y388:Y451" si="71">IF(R388="No","",IF(OR(V388="PI",V388="SI"),D388,""))</f>
        <v>SI xxx</v>
      </c>
      <c r="Z388" s="5">
        <f t="shared" ref="Z388:Z451" si="72">IF(R388="No","",IF(Q388="OB",K388,I389))</f>
        <v>-102.332442</v>
      </c>
    </row>
    <row r="389" spans="1:26" x14ac:dyDescent="0.25">
      <c r="A389" s="6" t="s">
        <v>16</v>
      </c>
      <c r="B389" s="6" t="s">
        <v>16</v>
      </c>
      <c r="C389" s="6" t="s">
        <v>54</v>
      </c>
      <c r="D389" s="6" t="s">
        <v>58</v>
      </c>
      <c r="E389" s="6">
        <v>11111</v>
      </c>
      <c r="F389" s="6" t="s">
        <v>56</v>
      </c>
      <c r="G389" s="6">
        <v>123456</v>
      </c>
      <c r="H389" s="6" t="s">
        <v>57</v>
      </c>
      <c r="I389" s="7">
        <v>-102.332442</v>
      </c>
      <c r="J389" s="6" t="s">
        <v>15</v>
      </c>
      <c r="K389" s="7">
        <v>-1719404.394293</v>
      </c>
      <c r="L389" s="6" t="s">
        <v>15</v>
      </c>
      <c r="M389" s="6"/>
      <c r="N389" s="6"/>
      <c r="P389" s="3">
        <f t="shared" si="63"/>
        <v>45317</v>
      </c>
      <c r="Q389" t="str">
        <f t="shared" si="64"/>
        <v/>
      </c>
      <c r="R389" t="str">
        <f t="shared" si="65"/>
        <v>Yes</v>
      </c>
      <c r="S389">
        <f t="shared" si="66"/>
        <v>12345</v>
      </c>
      <c r="T389" t="str">
        <f t="shared" si="67"/>
        <v>Turnover 1</v>
      </c>
      <c r="U389" s="3">
        <f t="shared" si="68"/>
        <v>45317</v>
      </c>
      <c r="V389" t="str">
        <f>IF($R389="No","",IF(D389="","JD",INDEX(Lookup!$B:$B,MATCH(LEFT(D389,2),Lookup!$A:$A,0))))</f>
        <v>SI</v>
      </c>
      <c r="W389" t="str">
        <f t="shared" si="69"/>
        <v>xxxx xxx xxxxx</v>
      </c>
      <c r="X389" t="str">
        <f t="shared" si="70"/>
        <v>xxxx xxx xxx xxx</v>
      </c>
      <c r="Y389" t="str">
        <f t="shared" si="71"/>
        <v>SI xxx</v>
      </c>
      <c r="Z389" s="5">
        <f t="shared" si="72"/>
        <v>-143.75091</v>
      </c>
    </row>
    <row r="390" spans="1:26" x14ac:dyDescent="0.25">
      <c r="A390" s="6" t="s">
        <v>16</v>
      </c>
      <c r="B390" s="6" t="s">
        <v>16</v>
      </c>
      <c r="C390" s="6" t="s">
        <v>54</v>
      </c>
      <c r="D390" s="6" t="s">
        <v>58</v>
      </c>
      <c r="E390" s="6">
        <v>11111</v>
      </c>
      <c r="F390" s="6" t="s">
        <v>56</v>
      </c>
      <c r="G390" s="6">
        <v>123456</v>
      </c>
      <c r="H390" s="6" t="s">
        <v>57</v>
      </c>
      <c r="I390" s="7">
        <v>-143.75091</v>
      </c>
      <c r="J390" s="6" t="s">
        <v>15</v>
      </c>
      <c r="K390" s="7">
        <v>-1719548.1452029999</v>
      </c>
      <c r="L390" s="6" t="s">
        <v>15</v>
      </c>
      <c r="M390" s="6"/>
      <c r="N390" s="6"/>
      <c r="P390" s="3">
        <f t="shared" si="63"/>
        <v>45317</v>
      </c>
      <c r="Q390" t="str">
        <f t="shared" si="64"/>
        <v/>
      </c>
      <c r="R390" t="str">
        <f t="shared" si="65"/>
        <v>Yes</v>
      </c>
      <c r="S390">
        <f t="shared" si="66"/>
        <v>12345</v>
      </c>
      <c r="T390" t="str">
        <f t="shared" si="67"/>
        <v>Turnover 1</v>
      </c>
      <c r="U390" s="3">
        <f t="shared" si="68"/>
        <v>45317</v>
      </c>
      <c r="V390" t="str">
        <f>IF($R390="No","",IF(D390="","JD",INDEX(Lookup!$B:$B,MATCH(LEFT(D390,2),Lookup!$A:$A,0))))</f>
        <v>SI</v>
      </c>
      <c r="W390" t="str">
        <f t="shared" si="69"/>
        <v>xxxx xxx xxxxx</v>
      </c>
      <c r="X390" t="str">
        <f t="shared" si="70"/>
        <v>xxxx xxx xxx xxx</v>
      </c>
      <c r="Y390" t="str">
        <f t="shared" si="71"/>
        <v>SI xxx</v>
      </c>
      <c r="Z390" s="5">
        <f t="shared" si="72"/>
        <v>-341.17135500000001</v>
      </c>
    </row>
    <row r="391" spans="1:26" x14ac:dyDescent="0.25">
      <c r="A391" s="6" t="s">
        <v>16</v>
      </c>
      <c r="B391" s="6" t="s">
        <v>16</v>
      </c>
      <c r="C391" s="6" t="s">
        <v>54</v>
      </c>
      <c r="D391" s="6" t="s">
        <v>58</v>
      </c>
      <c r="E391" s="6">
        <v>11111</v>
      </c>
      <c r="F391" s="6" t="s">
        <v>56</v>
      </c>
      <c r="G391" s="6">
        <v>123456</v>
      </c>
      <c r="H391" s="6" t="s">
        <v>57</v>
      </c>
      <c r="I391" s="7">
        <v>-341.17135500000001</v>
      </c>
      <c r="J391" s="6" t="s">
        <v>15</v>
      </c>
      <c r="K391" s="7">
        <v>-1719889.3165579999</v>
      </c>
      <c r="L391" s="6" t="s">
        <v>15</v>
      </c>
      <c r="M391" s="6"/>
      <c r="N391" s="6"/>
      <c r="P391" s="3">
        <f t="shared" si="63"/>
        <v>45317</v>
      </c>
      <c r="Q391" t="str">
        <f t="shared" si="64"/>
        <v/>
      </c>
      <c r="R391" t="str">
        <f t="shared" si="65"/>
        <v>Yes</v>
      </c>
      <c r="S391">
        <f t="shared" si="66"/>
        <v>12345</v>
      </c>
      <c r="T391" t="str">
        <f t="shared" si="67"/>
        <v>Turnover 1</v>
      </c>
      <c r="U391" s="3">
        <f t="shared" si="68"/>
        <v>45317</v>
      </c>
      <c r="V391" t="str">
        <f>IF($R391="No","",IF(D391="","JD",INDEX(Lookup!$B:$B,MATCH(LEFT(D391,2),Lookup!$A:$A,0))))</f>
        <v>SI</v>
      </c>
      <c r="W391" t="str">
        <f t="shared" si="69"/>
        <v>xxxx xxx xxxxx</v>
      </c>
      <c r="X391" t="str">
        <f t="shared" si="70"/>
        <v>xxxx xxx xxx xxx</v>
      </c>
      <c r="Y391" t="str">
        <f t="shared" si="71"/>
        <v>SI xxx</v>
      </c>
      <c r="Z391" s="5">
        <f t="shared" si="72"/>
        <v>-176.787069</v>
      </c>
    </row>
    <row r="392" spans="1:26" x14ac:dyDescent="0.25">
      <c r="A392" s="6" t="s">
        <v>16</v>
      </c>
      <c r="B392" s="6" t="s">
        <v>16</v>
      </c>
      <c r="C392" s="6" t="s">
        <v>54</v>
      </c>
      <c r="D392" s="6" t="s">
        <v>58</v>
      </c>
      <c r="E392" s="6">
        <v>11111</v>
      </c>
      <c r="F392" s="6" t="s">
        <v>56</v>
      </c>
      <c r="G392" s="6">
        <v>123456</v>
      </c>
      <c r="H392" s="6" t="s">
        <v>57</v>
      </c>
      <c r="I392" s="7">
        <v>-176.787069</v>
      </c>
      <c r="J392" s="6" t="s">
        <v>15</v>
      </c>
      <c r="K392" s="7">
        <v>-1720066.1036269998</v>
      </c>
      <c r="L392" s="6" t="s">
        <v>15</v>
      </c>
      <c r="M392" s="6"/>
      <c r="N392" s="6"/>
      <c r="P392" s="3">
        <f t="shared" si="63"/>
        <v>45317</v>
      </c>
      <c r="Q392" t="str">
        <f t="shared" si="64"/>
        <v/>
      </c>
      <c r="R392" t="str">
        <f t="shared" si="65"/>
        <v>Yes</v>
      </c>
      <c r="S392">
        <f t="shared" si="66"/>
        <v>12345</v>
      </c>
      <c r="T392" t="str">
        <f t="shared" si="67"/>
        <v>Turnover 1</v>
      </c>
      <c r="U392" s="3">
        <f t="shared" si="68"/>
        <v>45317</v>
      </c>
      <c r="V392" t="str">
        <f>IF($R392="No","",IF(D392="","JD",INDEX(Lookup!$B:$B,MATCH(LEFT(D392,2),Lookup!$A:$A,0))))</f>
        <v>SI</v>
      </c>
      <c r="W392" t="str">
        <f t="shared" si="69"/>
        <v>xxxx xxx xxxxx</v>
      </c>
      <c r="X392" t="str">
        <f t="shared" si="70"/>
        <v>xxxx xxx xxx xxx</v>
      </c>
      <c r="Y392" t="str">
        <f t="shared" si="71"/>
        <v>SI xxx</v>
      </c>
      <c r="Z392" s="5">
        <f t="shared" si="72"/>
        <v>-178.52548150000001</v>
      </c>
    </row>
    <row r="393" spans="1:26" x14ac:dyDescent="0.25">
      <c r="A393" s="6" t="s">
        <v>16</v>
      </c>
      <c r="B393" s="6" t="s">
        <v>16</v>
      </c>
      <c r="C393" s="6" t="s">
        <v>54</v>
      </c>
      <c r="D393" s="6" t="s">
        <v>58</v>
      </c>
      <c r="E393" s="6">
        <v>11111</v>
      </c>
      <c r="F393" s="6" t="s">
        <v>56</v>
      </c>
      <c r="G393" s="6">
        <v>123456</v>
      </c>
      <c r="H393" s="6" t="s">
        <v>57</v>
      </c>
      <c r="I393" s="7">
        <v>-178.52548150000001</v>
      </c>
      <c r="J393" s="6" t="s">
        <v>15</v>
      </c>
      <c r="K393" s="7">
        <v>-1720244.6291085</v>
      </c>
      <c r="L393" s="6" t="s">
        <v>15</v>
      </c>
      <c r="M393" s="6"/>
      <c r="N393" s="6"/>
      <c r="P393" s="3">
        <f t="shared" si="63"/>
        <v>45317</v>
      </c>
      <c r="Q393" t="str">
        <f t="shared" si="64"/>
        <v/>
      </c>
      <c r="R393" t="str">
        <f t="shared" si="65"/>
        <v>Yes</v>
      </c>
      <c r="S393">
        <f t="shared" si="66"/>
        <v>12345</v>
      </c>
      <c r="T393" t="str">
        <f t="shared" si="67"/>
        <v>Turnover 1</v>
      </c>
      <c r="U393" s="3">
        <f t="shared" si="68"/>
        <v>45317</v>
      </c>
      <c r="V393" t="str">
        <f>IF($R393="No","",IF(D393="","JD",INDEX(Lookup!$B:$B,MATCH(LEFT(D393,2),Lookup!$A:$A,0))))</f>
        <v>SI</v>
      </c>
      <c r="W393" t="str">
        <f t="shared" si="69"/>
        <v>xxxx xxx xxxxx</v>
      </c>
      <c r="X393" t="str">
        <f t="shared" si="70"/>
        <v>xxxx xxx xxx xxx</v>
      </c>
      <c r="Y393" t="str">
        <f t="shared" si="71"/>
        <v>SI xxx</v>
      </c>
      <c r="Z393" s="5">
        <f t="shared" si="72"/>
        <v>-19.742044499999999</v>
      </c>
    </row>
    <row r="394" spans="1:26" x14ac:dyDescent="0.25">
      <c r="A394" s="6" t="s">
        <v>16</v>
      </c>
      <c r="B394" s="6" t="s">
        <v>16</v>
      </c>
      <c r="C394" s="6" t="s">
        <v>54</v>
      </c>
      <c r="D394" s="6" t="s">
        <v>58</v>
      </c>
      <c r="E394" s="6">
        <v>11111</v>
      </c>
      <c r="F394" s="6" t="s">
        <v>56</v>
      </c>
      <c r="G394" s="6">
        <v>123456</v>
      </c>
      <c r="H394" s="6" t="s">
        <v>57</v>
      </c>
      <c r="I394" s="7">
        <v>-19.742044499999999</v>
      </c>
      <c r="J394" s="6" t="s">
        <v>15</v>
      </c>
      <c r="K394" s="7">
        <v>-1720264.3711529998</v>
      </c>
      <c r="L394" s="6" t="s">
        <v>15</v>
      </c>
      <c r="M394" s="6"/>
      <c r="N394" s="6"/>
      <c r="P394" s="3">
        <f t="shared" si="63"/>
        <v>45317</v>
      </c>
      <c r="Q394" t="str">
        <f t="shared" si="64"/>
        <v/>
      </c>
      <c r="R394" t="str">
        <f t="shared" si="65"/>
        <v>Yes</v>
      </c>
      <c r="S394">
        <f t="shared" si="66"/>
        <v>12345</v>
      </c>
      <c r="T394" t="str">
        <f t="shared" si="67"/>
        <v>Turnover 1</v>
      </c>
      <c r="U394" s="3">
        <f t="shared" si="68"/>
        <v>45317</v>
      </c>
      <c r="V394" t="str">
        <f>IF($R394="No","",IF(D394="","JD",INDEX(Lookup!$B:$B,MATCH(LEFT(D394,2),Lookup!$A:$A,0))))</f>
        <v>SI</v>
      </c>
      <c r="W394" t="str">
        <f t="shared" si="69"/>
        <v>xxxx xxx xxxxx</v>
      </c>
      <c r="X394" t="str">
        <f t="shared" si="70"/>
        <v>xxxx xxx xxx xxx</v>
      </c>
      <c r="Y394" t="str">
        <f t="shared" si="71"/>
        <v>SI xxx</v>
      </c>
      <c r="Z394" s="5">
        <f t="shared" si="72"/>
        <v>0</v>
      </c>
    </row>
    <row r="395" spans="1:26" x14ac:dyDescent="0.25">
      <c r="A395" s="6" t="s">
        <v>16</v>
      </c>
      <c r="B395" s="6" t="s">
        <v>16</v>
      </c>
      <c r="C395" s="6" t="s">
        <v>54</v>
      </c>
      <c r="D395" s="6" t="s">
        <v>58</v>
      </c>
      <c r="E395" s="6">
        <v>11111</v>
      </c>
      <c r="F395" s="6" t="s">
        <v>56</v>
      </c>
      <c r="G395" s="6">
        <v>123456</v>
      </c>
      <c r="H395" s="6" t="s">
        <v>57</v>
      </c>
      <c r="I395" s="7">
        <v>0</v>
      </c>
      <c r="J395" s="6" t="s">
        <v>15</v>
      </c>
      <c r="K395" s="7">
        <v>-1720264.3711529998</v>
      </c>
      <c r="L395" s="6" t="s">
        <v>15</v>
      </c>
      <c r="M395" s="6"/>
      <c r="N395" s="6"/>
      <c r="P395" s="3">
        <f t="shared" si="63"/>
        <v>45317</v>
      </c>
      <c r="Q395" t="str">
        <f t="shared" si="64"/>
        <v/>
      </c>
      <c r="R395" t="str">
        <f t="shared" si="65"/>
        <v>Yes</v>
      </c>
      <c r="S395">
        <f t="shared" si="66"/>
        <v>12345</v>
      </c>
      <c r="T395" t="str">
        <f t="shared" si="67"/>
        <v>Turnover 1</v>
      </c>
      <c r="U395" s="3">
        <f t="shared" si="68"/>
        <v>45317</v>
      </c>
      <c r="V395" t="str">
        <f>IF($R395="No","",IF(D395="","JD",INDEX(Lookup!$B:$B,MATCH(LEFT(D395,2),Lookup!$A:$A,0))))</f>
        <v>SI</v>
      </c>
      <c r="W395" t="str">
        <f t="shared" si="69"/>
        <v>xxxx xxx xxxxx</v>
      </c>
      <c r="X395" t="str">
        <f t="shared" si="70"/>
        <v>xxxx xxx xxx xxx</v>
      </c>
      <c r="Y395" t="str">
        <f t="shared" si="71"/>
        <v>SI xxx</v>
      </c>
      <c r="Z395" s="5">
        <f t="shared" si="72"/>
        <v>-131.0636595</v>
      </c>
    </row>
    <row r="396" spans="1:26" x14ac:dyDescent="0.25">
      <c r="A396" s="6" t="s">
        <v>16</v>
      </c>
      <c r="B396" s="6" t="s">
        <v>16</v>
      </c>
      <c r="C396" s="6" t="s">
        <v>54</v>
      </c>
      <c r="D396" s="6" t="s">
        <v>58</v>
      </c>
      <c r="E396" s="6">
        <v>11111</v>
      </c>
      <c r="F396" s="6" t="s">
        <v>56</v>
      </c>
      <c r="G396" s="6">
        <v>123456</v>
      </c>
      <c r="H396" s="6" t="s">
        <v>57</v>
      </c>
      <c r="I396" s="7">
        <v>-131.0636595</v>
      </c>
      <c r="J396" s="6" t="s">
        <v>15</v>
      </c>
      <c r="K396" s="7">
        <v>-1720395.4348124999</v>
      </c>
      <c r="L396" s="6" t="s">
        <v>15</v>
      </c>
      <c r="M396" s="6"/>
      <c r="N396" s="6"/>
      <c r="P396" s="3">
        <f t="shared" si="63"/>
        <v>45317</v>
      </c>
      <c r="Q396" t="str">
        <f t="shared" si="64"/>
        <v/>
      </c>
      <c r="R396" t="str">
        <f t="shared" si="65"/>
        <v>Yes</v>
      </c>
      <c r="S396">
        <f t="shared" si="66"/>
        <v>12345</v>
      </c>
      <c r="T396" t="str">
        <f t="shared" si="67"/>
        <v>Turnover 1</v>
      </c>
      <c r="U396" s="3">
        <f t="shared" si="68"/>
        <v>45317</v>
      </c>
      <c r="V396" t="str">
        <f>IF($R396="No","",IF(D396="","JD",INDEX(Lookup!$B:$B,MATCH(LEFT(D396,2),Lookup!$A:$A,0))))</f>
        <v>SI</v>
      </c>
      <c r="W396" t="str">
        <f t="shared" si="69"/>
        <v>xxxx xxx xxxxx</v>
      </c>
      <c r="X396" t="str">
        <f t="shared" si="70"/>
        <v>xxxx xxx xxx xxx</v>
      </c>
      <c r="Y396" t="str">
        <f t="shared" si="71"/>
        <v>SI xxx</v>
      </c>
      <c r="Z396" s="5">
        <f t="shared" si="72"/>
        <v>-397.30627499999997</v>
      </c>
    </row>
    <row r="397" spans="1:26" x14ac:dyDescent="0.25">
      <c r="A397" s="6" t="s">
        <v>16</v>
      </c>
      <c r="B397" s="6" t="s">
        <v>16</v>
      </c>
      <c r="C397" s="6" t="s">
        <v>54</v>
      </c>
      <c r="D397" s="6" t="s">
        <v>58</v>
      </c>
      <c r="E397" s="6">
        <v>11111</v>
      </c>
      <c r="F397" s="6" t="s">
        <v>56</v>
      </c>
      <c r="G397" s="6">
        <v>123456</v>
      </c>
      <c r="H397" s="6" t="s">
        <v>57</v>
      </c>
      <c r="I397" s="7">
        <v>-397.30627499999997</v>
      </c>
      <c r="J397" s="6" t="s">
        <v>15</v>
      </c>
      <c r="K397" s="7">
        <v>-1720792.7410875</v>
      </c>
      <c r="L397" s="6" t="s">
        <v>15</v>
      </c>
      <c r="M397" s="6"/>
      <c r="N397" s="6"/>
      <c r="P397" s="3">
        <f t="shared" si="63"/>
        <v>45317</v>
      </c>
      <c r="Q397" t="str">
        <f t="shared" si="64"/>
        <v/>
      </c>
      <c r="R397" t="str">
        <f t="shared" si="65"/>
        <v>Yes</v>
      </c>
      <c r="S397">
        <f t="shared" si="66"/>
        <v>12345</v>
      </c>
      <c r="T397" t="str">
        <f t="shared" si="67"/>
        <v>Turnover 1</v>
      </c>
      <c r="U397" s="3">
        <f t="shared" si="68"/>
        <v>45317</v>
      </c>
      <c r="V397" t="str">
        <f>IF($R397="No","",IF(D397="","JD",INDEX(Lookup!$B:$B,MATCH(LEFT(D397,2),Lookup!$A:$A,0))))</f>
        <v>SI</v>
      </c>
      <c r="W397" t="str">
        <f t="shared" si="69"/>
        <v>xxxx xxx xxxxx</v>
      </c>
      <c r="X397" t="str">
        <f t="shared" si="70"/>
        <v>xxxx xxx xxx xxx</v>
      </c>
      <c r="Y397" t="str">
        <f t="shared" si="71"/>
        <v>SI xxx</v>
      </c>
      <c r="Z397" s="5">
        <f t="shared" si="72"/>
        <v>-122.80145899999999</v>
      </c>
    </row>
    <row r="398" spans="1:26" x14ac:dyDescent="0.25">
      <c r="A398" s="6" t="s">
        <v>16</v>
      </c>
      <c r="B398" s="6" t="s">
        <v>16</v>
      </c>
      <c r="C398" s="6" t="s">
        <v>54</v>
      </c>
      <c r="D398" s="6" t="s">
        <v>58</v>
      </c>
      <c r="E398" s="6">
        <v>11111</v>
      </c>
      <c r="F398" s="6" t="s">
        <v>56</v>
      </c>
      <c r="G398" s="6">
        <v>123456</v>
      </c>
      <c r="H398" s="6" t="s">
        <v>57</v>
      </c>
      <c r="I398" s="7">
        <v>-122.80145899999999</v>
      </c>
      <c r="J398" s="6" t="s">
        <v>15</v>
      </c>
      <c r="K398" s="7">
        <v>-1720915.5425464998</v>
      </c>
      <c r="L398" s="6" t="s">
        <v>15</v>
      </c>
      <c r="M398" s="6"/>
      <c r="N398" s="6"/>
      <c r="P398" s="3">
        <f t="shared" si="63"/>
        <v>45317</v>
      </c>
      <c r="Q398" t="str">
        <f t="shared" si="64"/>
        <v/>
      </c>
      <c r="R398" t="str">
        <f t="shared" si="65"/>
        <v>Yes</v>
      </c>
      <c r="S398">
        <f t="shared" si="66"/>
        <v>12345</v>
      </c>
      <c r="T398" t="str">
        <f t="shared" si="67"/>
        <v>Turnover 1</v>
      </c>
      <c r="U398" s="3">
        <f t="shared" si="68"/>
        <v>45317</v>
      </c>
      <c r="V398" t="str">
        <f>IF($R398="No","",IF(D398="","JD",INDEX(Lookup!$B:$B,MATCH(LEFT(D398,2),Lookup!$A:$A,0))))</f>
        <v>SI</v>
      </c>
      <c r="W398" t="str">
        <f t="shared" si="69"/>
        <v>xxxx xxx xxxxx</v>
      </c>
      <c r="X398" t="str">
        <f t="shared" si="70"/>
        <v>xxxx xxx xxx xxx</v>
      </c>
      <c r="Y398" t="str">
        <f t="shared" si="71"/>
        <v>SI xxx</v>
      </c>
      <c r="Z398" s="5">
        <f t="shared" si="72"/>
        <v>-12.326924999999999</v>
      </c>
    </row>
    <row r="399" spans="1:26" x14ac:dyDescent="0.25">
      <c r="A399" s="6" t="s">
        <v>16</v>
      </c>
      <c r="B399" s="6" t="s">
        <v>16</v>
      </c>
      <c r="C399" s="6" t="s">
        <v>54</v>
      </c>
      <c r="D399" s="6" t="s">
        <v>58</v>
      </c>
      <c r="E399" s="6">
        <v>11111</v>
      </c>
      <c r="F399" s="6" t="s">
        <v>56</v>
      </c>
      <c r="G399" s="6">
        <v>123456</v>
      </c>
      <c r="H399" s="6" t="s">
        <v>57</v>
      </c>
      <c r="I399" s="7">
        <v>-12.326924999999999</v>
      </c>
      <c r="J399" s="6" t="s">
        <v>15</v>
      </c>
      <c r="K399" s="7">
        <v>-1720927.8694714999</v>
      </c>
      <c r="L399" s="6" t="s">
        <v>15</v>
      </c>
      <c r="M399" s="6"/>
      <c r="N399" s="6"/>
      <c r="P399" s="3">
        <f t="shared" si="63"/>
        <v>45317</v>
      </c>
      <c r="Q399" t="str">
        <f t="shared" si="64"/>
        <v/>
      </c>
      <c r="R399" t="str">
        <f t="shared" si="65"/>
        <v>Yes</v>
      </c>
      <c r="S399">
        <f t="shared" si="66"/>
        <v>12345</v>
      </c>
      <c r="T399" t="str">
        <f t="shared" si="67"/>
        <v>Turnover 1</v>
      </c>
      <c r="U399" s="3">
        <f t="shared" si="68"/>
        <v>45317</v>
      </c>
      <c r="V399" t="str">
        <f>IF($R399="No","",IF(D399="","JD",INDEX(Lookup!$B:$B,MATCH(LEFT(D399,2),Lookup!$A:$A,0))))</f>
        <v>SI</v>
      </c>
      <c r="W399" t="str">
        <f t="shared" si="69"/>
        <v>xxxx xxx xxxxx</v>
      </c>
      <c r="X399" t="str">
        <f t="shared" si="70"/>
        <v>xxxx xxx xxx xxx</v>
      </c>
      <c r="Y399" t="str">
        <f t="shared" si="71"/>
        <v>SI xxx</v>
      </c>
      <c r="Z399" s="5">
        <f t="shared" si="72"/>
        <v>-326.15147100000002</v>
      </c>
    </row>
    <row r="400" spans="1:26" x14ac:dyDescent="0.25">
      <c r="A400" s="6" t="s">
        <v>16</v>
      </c>
      <c r="B400" s="6" t="s">
        <v>16</v>
      </c>
      <c r="C400" s="6" t="s">
        <v>54</v>
      </c>
      <c r="D400" s="6" t="s">
        <v>58</v>
      </c>
      <c r="E400" s="6">
        <v>11111</v>
      </c>
      <c r="F400" s="6" t="s">
        <v>56</v>
      </c>
      <c r="G400" s="6">
        <v>123456</v>
      </c>
      <c r="H400" s="6" t="s">
        <v>57</v>
      </c>
      <c r="I400" s="7">
        <v>-326.15147100000002</v>
      </c>
      <c r="J400" s="6" t="s">
        <v>15</v>
      </c>
      <c r="K400" s="7">
        <v>-1721254.0209425001</v>
      </c>
      <c r="L400" s="6" t="s">
        <v>15</v>
      </c>
      <c r="M400" s="6"/>
      <c r="N400" s="6"/>
      <c r="P400" s="3">
        <f t="shared" si="63"/>
        <v>45317</v>
      </c>
      <c r="Q400" t="str">
        <f t="shared" si="64"/>
        <v/>
      </c>
      <c r="R400" t="str">
        <f t="shared" si="65"/>
        <v>Yes</v>
      </c>
      <c r="S400">
        <f t="shared" si="66"/>
        <v>12345</v>
      </c>
      <c r="T400" t="str">
        <f t="shared" si="67"/>
        <v>Turnover 1</v>
      </c>
      <c r="U400" s="3">
        <f t="shared" si="68"/>
        <v>45317</v>
      </c>
      <c r="V400" t="str">
        <f>IF($R400="No","",IF(D400="","JD",INDEX(Lookup!$B:$B,MATCH(LEFT(D400,2),Lookup!$A:$A,0))))</f>
        <v>SI</v>
      </c>
      <c r="W400" t="str">
        <f t="shared" si="69"/>
        <v>xxxx xxx xxxxx</v>
      </c>
      <c r="X400" t="str">
        <f t="shared" si="70"/>
        <v>xxxx xxx xxx xxx</v>
      </c>
      <c r="Y400" t="str">
        <f t="shared" si="71"/>
        <v>SI xxx</v>
      </c>
      <c r="Z400" s="5">
        <f t="shared" si="72"/>
        <v>-216.95388</v>
      </c>
    </row>
    <row r="401" spans="1:26" x14ac:dyDescent="0.25">
      <c r="A401" s="6" t="s">
        <v>16</v>
      </c>
      <c r="B401" s="6" t="s">
        <v>16</v>
      </c>
      <c r="C401" s="6" t="s">
        <v>54</v>
      </c>
      <c r="D401" s="6" t="s">
        <v>58</v>
      </c>
      <c r="E401" s="6">
        <v>11111</v>
      </c>
      <c r="F401" s="6" t="s">
        <v>56</v>
      </c>
      <c r="G401" s="6">
        <v>123456</v>
      </c>
      <c r="H401" s="6" t="s">
        <v>57</v>
      </c>
      <c r="I401" s="7">
        <v>-216.95388</v>
      </c>
      <c r="J401" s="6" t="s">
        <v>15</v>
      </c>
      <c r="K401" s="7">
        <v>-1721470.9748225</v>
      </c>
      <c r="L401" s="6" t="s">
        <v>15</v>
      </c>
      <c r="M401" s="6"/>
      <c r="N401" s="6"/>
      <c r="P401" s="3">
        <f t="shared" si="63"/>
        <v>45317</v>
      </c>
      <c r="Q401" t="str">
        <f t="shared" si="64"/>
        <v/>
      </c>
      <c r="R401" t="str">
        <f t="shared" si="65"/>
        <v>Yes</v>
      </c>
      <c r="S401">
        <f t="shared" si="66"/>
        <v>12345</v>
      </c>
      <c r="T401" t="str">
        <f t="shared" si="67"/>
        <v>Turnover 1</v>
      </c>
      <c r="U401" s="3">
        <f t="shared" si="68"/>
        <v>45317</v>
      </c>
      <c r="V401" t="str">
        <f>IF($R401="No","",IF(D401="","JD",INDEX(Lookup!$B:$B,MATCH(LEFT(D401,2),Lookup!$A:$A,0))))</f>
        <v>SI</v>
      </c>
      <c r="W401" t="str">
        <f t="shared" si="69"/>
        <v>xxxx xxx xxxxx</v>
      </c>
      <c r="X401" t="str">
        <f t="shared" si="70"/>
        <v>xxxx xxx xxx xxx</v>
      </c>
      <c r="Y401" t="str">
        <f t="shared" si="71"/>
        <v>SI xxx</v>
      </c>
      <c r="Z401" s="5">
        <f t="shared" si="72"/>
        <v>-99.525695999999996</v>
      </c>
    </row>
    <row r="402" spans="1:26" x14ac:dyDescent="0.25">
      <c r="A402" s="6" t="s">
        <v>16</v>
      </c>
      <c r="B402" s="6" t="s">
        <v>16</v>
      </c>
      <c r="C402" s="6" t="s">
        <v>54</v>
      </c>
      <c r="D402" s="6" t="s">
        <v>58</v>
      </c>
      <c r="E402" s="6">
        <v>11111</v>
      </c>
      <c r="F402" s="6" t="s">
        <v>56</v>
      </c>
      <c r="G402" s="6">
        <v>123456</v>
      </c>
      <c r="H402" s="6" t="s">
        <v>57</v>
      </c>
      <c r="I402" s="7">
        <v>-99.525695999999996</v>
      </c>
      <c r="J402" s="6" t="s">
        <v>15</v>
      </c>
      <c r="K402" s="7">
        <v>-1721570.5005184999</v>
      </c>
      <c r="L402" s="6" t="s">
        <v>15</v>
      </c>
      <c r="M402" s="6"/>
      <c r="N402" s="6"/>
      <c r="P402" s="3">
        <f t="shared" si="63"/>
        <v>45317</v>
      </c>
      <c r="Q402" t="str">
        <f t="shared" si="64"/>
        <v/>
      </c>
      <c r="R402" t="str">
        <f t="shared" si="65"/>
        <v>Yes</v>
      </c>
      <c r="S402">
        <f t="shared" si="66"/>
        <v>12345</v>
      </c>
      <c r="T402" t="str">
        <f t="shared" si="67"/>
        <v>Turnover 1</v>
      </c>
      <c r="U402" s="3">
        <f t="shared" si="68"/>
        <v>45317</v>
      </c>
      <c r="V402" t="str">
        <f>IF($R402="No","",IF(D402="","JD",INDEX(Lookup!$B:$B,MATCH(LEFT(D402,2),Lookup!$A:$A,0))))</f>
        <v>SI</v>
      </c>
      <c r="W402" t="str">
        <f t="shared" si="69"/>
        <v>xxxx xxx xxxxx</v>
      </c>
      <c r="X402" t="str">
        <f t="shared" si="70"/>
        <v>xxxx xxx xxx xxx</v>
      </c>
      <c r="Y402" t="str">
        <f t="shared" si="71"/>
        <v>SI xxx</v>
      </c>
      <c r="Z402" s="5">
        <f t="shared" si="72"/>
        <v>-113.52149700000001</v>
      </c>
    </row>
    <row r="403" spans="1:26" x14ac:dyDescent="0.25">
      <c r="A403" s="6" t="s">
        <v>16</v>
      </c>
      <c r="B403" s="6" t="s">
        <v>16</v>
      </c>
      <c r="C403" s="6" t="s">
        <v>54</v>
      </c>
      <c r="D403" s="6" t="s">
        <v>58</v>
      </c>
      <c r="E403" s="6">
        <v>11111</v>
      </c>
      <c r="F403" s="6" t="s">
        <v>56</v>
      </c>
      <c r="G403" s="6">
        <v>123456</v>
      </c>
      <c r="H403" s="6" t="s">
        <v>57</v>
      </c>
      <c r="I403" s="7">
        <v>-113.52149700000001</v>
      </c>
      <c r="J403" s="6" t="s">
        <v>15</v>
      </c>
      <c r="K403" s="7">
        <v>-1721684.0220154999</v>
      </c>
      <c r="L403" s="6" t="s">
        <v>15</v>
      </c>
      <c r="M403" s="6"/>
      <c r="N403" s="6"/>
      <c r="P403" s="3">
        <f t="shared" si="63"/>
        <v>45317</v>
      </c>
      <c r="Q403" t="str">
        <f t="shared" si="64"/>
        <v/>
      </c>
      <c r="R403" t="str">
        <f t="shared" si="65"/>
        <v>Yes</v>
      </c>
      <c r="S403">
        <f t="shared" si="66"/>
        <v>12345</v>
      </c>
      <c r="T403" t="str">
        <f t="shared" si="67"/>
        <v>Turnover 1</v>
      </c>
      <c r="U403" s="3">
        <f t="shared" si="68"/>
        <v>45317</v>
      </c>
      <c r="V403" t="str">
        <f>IF($R403="No","",IF(D403="","JD",INDEX(Lookup!$B:$B,MATCH(LEFT(D403,2),Lookup!$A:$A,0))))</f>
        <v>SI</v>
      </c>
      <c r="W403" t="str">
        <f t="shared" si="69"/>
        <v>xxxx xxx xxxxx</v>
      </c>
      <c r="X403" t="str">
        <f t="shared" si="70"/>
        <v>xxxx xxx xxx xxx</v>
      </c>
      <c r="Y403" t="str">
        <f t="shared" si="71"/>
        <v>SI xxx</v>
      </c>
      <c r="Z403" s="5">
        <f t="shared" si="72"/>
        <v>-182.0592</v>
      </c>
    </row>
    <row r="404" spans="1:26" x14ac:dyDescent="0.25">
      <c r="A404" s="6" t="s">
        <v>16</v>
      </c>
      <c r="B404" s="6" t="s">
        <v>16</v>
      </c>
      <c r="C404" s="6" t="s">
        <v>54</v>
      </c>
      <c r="D404" s="6" t="s">
        <v>58</v>
      </c>
      <c r="E404" s="6">
        <v>11111</v>
      </c>
      <c r="F404" s="6" t="s">
        <v>56</v>
      </c>
      <c r="G404" s="6">
        <v>123456</v>
      </c>
      <c r="H404" s="6" t="s">
        <v>57</v>
      </c>
      <c r="I404" s="7">
        <v>-182.0592</v>
      </c>
      <c r="J404" s="6" t="s">
        <v>15</v>
      </c>
      <c r="K404" s="7">
        <v>-1721866.0812154999</v>
      </c>
      <c r="L404" s="6" t="s">
        <v>15</v>
      </c>
      <c r="M404" s="6"/>
      <c r="N404" s="6"/>
      <c r="P404" s="3">
        <f t="shared" si="63"/>
        <v>45317</v>
      </c>
      <c r="Q404" t="str">
        <f t="shared" si="64"/>
        <v/>
      </c>
      <c r="R404" t="str">
        <f t="shared" si="65"/>
        <v>Yes</v>
      </c>
      <c r="S404">
        <f t="shared" si="66"/>
        <v>12345</v>
      </c>
      <c r="T404" t="str">
        <f t="shared" si="67"/>
        <v>Turnover 1</v>
      </c>
      <c r="U404" s="3">
        <f t="shared" si="68"/>
        <v>45317</v>
      </c>
      <c r="V404" t="str">
        <f>IF($R404="No","",IF(D404="","JD",INDEX(Lookup!$B:$B,MATCH(LEFT(D404,2),Lookup!$A:$A,0))))</f>
        <v>SI</v>
      </c>
      <c r="W404" t="str">
        <f t="shared" si="69"/>
        <v>xxxx xxx xxxxx</v>
      </c>
      <c r="X404" t="str">
        <f t="shared" si="70"/>
        <v>xxxx xxx xxx xxx</v>
      </c>
      <c r="Y404" t="str">
        <f t="shared" si="71"/>
        <v>SI xxx</v>
      </c>
      <c r="Z404" s="5">
        <f t="shared" si="72"/>
        <v>-150.12298199999998</v>
      </c>
    </row>
    <row r="405" spans="1:26" x14ac:dyDescent="0.25">
      <c r="A405" s="6" t="s">
        <v>16</v>
      </c>
      <c r="B405" s="6" t="s">
        <v>16</v>
      </c>
      <c r="C405" s="6" t="s">
        <v>54</v>
      </c>
      <c r="D405" s="6" t="s">
        <v>58</v>
      </c>
      <c r="E405" s="6">
        <v>11111</v>
      </c>
      <c r="F405" s="6" t="s">
        <v>56</v>
      </c>
      <c r="G405" s="6">
        <v>123456</v>
      </c>
      <c r="H405" s="6" t="s">
        <v>57</v>
      </c>
      <c r="I405" s="7">
        <v>-150.12298199999998</v>
      </c>
      <c r="J405" s="6" t="s">
        <v>15</v>
      </c>
      <c r="K405" s="7">
        <v>-1722016.2041974999</v>
      </c>
      <c r="L405" s="6" t="s">
        <v>15</v>
      </c>
      <c r="M405" s="6"/>
      <c r="N405" s="6"/>
      <c r="P405" s="3">
        <f t="shared" si="63"/>
        <v>45317</v>
      </c>
      <c r="Q405" t="str">
        <f t="shared" si="64"/>
        <v/>
      </c>
      <c r="R405" t="str">
        <f t="shared" si="65"/>
        <v>Yes</v>
      </c>
      <c r="S405">
        <f t="shared" si="66"/>
        <v>12345</v>
      </c>
      <c r="T405" t="str">
        <f t="shared" si="67"/>
        <v>Turnover 1</v>
      </c>
      <c r="U405" s="3">
        <f t="shared" si="68"/>
        <v>45317</v>
      </c>
      <c r="V405" t="str">
        <f>IF($R405="No","",IF(D405="","JD",INDEX(Lookup!$B:$B,MATCH(LEFT(D405,2),Lookup!$A:$A,0))))</f>
        <v>SI</v>
      </c>
      <c r="W405" t="str">
        <f t="shared" si="69"/>
        <v>xxxx xxx xxxxx</v>
      </c>
      <c r="X405" t="str">
        <f t="shared" si="70"/>
        <v>xxxx xxx xxx xxx</v>
      </c>
      <c r="Y405" t="str">
        <f t="shared" si="71"/>
        <v>SI xxx</v>
      </c>
      <c r="Z405" s="5">
        <f t="shared" si="72"/>
        <v>-100.625637</v>
      </c>
    </row>
    <row r="406" spans="1:26" x14ac:dyDescent="0.25">
      <c r="A406" s="6" t="s">
        <v>16</v>
      </c>
      <c r="B406" s="6" t="s">
        <v>16</v>
      </c>
      <c r="C406" s="6" t="s">
        <v>54</v>
      </c>
      <c r="D406" s="6" t="s">
        <v>58</v>
      </c>
      <c r="E406" s="6">
        <v>11111</v>
      </c>
      <c r="F406" s="6" t="s">
        <v>56</v>
      </c>
      <c r="G406" s="6">
        <v>123456</v>
      </c>
      <c r="H406" s="6" t="s">
        <v>57</v>
      </c>
      <c r="I406" s="7">
        <v>-100.625637</v>
      </c>
      <c r="J406" s="6" t="s">
        <v>15</v>
      </c>
      <c r="K406" s="7">
        <v>-1722116.8298345001</v>
      </c>
      <c r="L406" s="6" t="s">
        <v>15</v>
      </c>
      <c r="M406" s="6"/>
      <c r="N406" s="6"/>
      <c r="P406" s="3">
        <f t="shared" si="63"/>
        <v>45317</v>
      </c>
      <c r="Q406" t="str">
        <f t="shared" si="64"/>
        <v/>
      </c>
      <c r="R406" t="str">
        <f t="shared" si="65"/>
        <v>Yes</v>
      </c>
      <c r="S406">
        <f t="shared" si="66"/>
        <v>12345</v>
      </c>
      <c r="T406" t="str">
        <f t="shared" si="67"/>
        <v>Turnover 1</v>
      </c>
      <c r="U406" s="3">
        <f t="shared" si="68"/>
        <v>45317</v>
      </c>
      <c r="V406" t="str">
        <f>IF($R406="No","",IF(D406="","JD",INDEX(Lookup!$B:$B,MATCH(LEFT(D406,2),Lookup!$A:$A,0))))</f>
        <v>SI</v>
      </c>
      <c r="W406" t="str">
        <f t="shared" si="69"/>
        <v>xxxx xxx xxxxx</v>
      </c>
      <c r="X406" t="str">
        <f t="shared" si="70"/>
        <v>xxxx xxx xxx xxx</v>
      </c>
      <c r="Y406" t="str">
        <f t="shared" si="71"/>
        <v>SI xxx</v>
      </c>
      <c r="Z406" s="5">
        <f t="shared" si="72"/>
        <v>-123.23132099999999</v>
      </c>
    </row>
    <row r="407" spans="1:26" x14ac:dyDescent="0.25">
      <c r="A407" s="6" t="s">
        <v>16</v>
      </c>
      <c r="B407" s="6" t="s">
        <v>16</v>
      </c>
      <c r="C407" s="6" t="s">
        <v>54</v>
      </c>
      <c r="D407" s="6" t="s">
        <v>58</v>
      </c>
      <c r="E407" s="6">
        <v>11111</v>
      </c>
      <c r="F407" s="6" t="s">
        <v>56</v>
      </c>
      <c r="G407" s="6">
        <v>123456</v>
      </c>
      <c r="H407" s="6" t="s">
        <v>57</v>
      </c>
      <c r="I407" s="7">
        <v>-123.23132099999999</v>
      </c>
      <c r="J407" s="6" t="s">
        <v>15</v>
      </c>
      <c r="K407" s="7">
        <v>-1722240.0611554999</v>
      </c>
      <c r="L407" s="6" t="s">
        <v>15</v>
      </c>
      <c r="M407" s="6"/>
      <c r="N407" s="6"/>
      <c r="P407" s="3">
        <f t="shared" si="63"/>
        <v>45317</v>
      </c>
      <c r="Q407" t="str">
        <f t="shared" si="64"/>
        <v/>
      </c>
      <c r="R407" t="str">
        <f t="shared" si="65"/>
        <v>Yes</v>
      </c>
      <c r="S407">
        <f t="shared" si="66"/>
        <v>12345</v>
      </c>
      <c r="T407" t="str">
        <f t="shared" si="67"/>
        <v>Turnover 1</v>
      </c>
      <c r="U407" s="3">
        <f t="shared" si="68"/>
        <v>45317</v>
      </c>
      <c r="V407" t="str">
        <f>IF($R407="No","",IF(D407="","JD",INDEX(Lookup!$B:$B,MATCH(LEFT(D407,2),Lookup!$A:$A,0))))</f>
        <v>SI</v>
      </c>
      <c r="W407" t="str">
        <f t="shared" si="69"/>
        <v>xxxx xxx xxxxx</v>
      </c>
      <c r="X407" t="str">
        <f t="shared" si="70"/>
        <v>xxxx xxx xxx xxx</v>
      </c>
      <c r="Y407" t="str">
        <f t="shared" si="71"/>
        <v>SI xxx</v>
      </c>
      <c r="Z407" s="5">
        <f t="shared" si="72"/>
        <v>-278.18392899999998</v>
      </c>
    </row>
    <row r="408" spans="1:26" x14ac:dyDescent="0.25">
      <c r="A408" s="6" t="s">
        <v>16</v>
      </c>
      <c r="B408" s="6" t="s">
        <v>16</v>
      </c>
      <c r="C408" s="6" t="s">
        <v>54</v>
      </c>
      <c r="D408" s="6" t="s">
        <v>58</v>
      </c>
      <c r="E408" s="6">
        <v>11111</v>
      </c>
      <c r="F408" s="6" t="s">
        <v>56</v>
      </c>
      <c r="G408" s="6">
        <v>123456</v>
      </c>
      <c r="H408" s="6" t="s">
        <v>57</v>
      </c>
      <c r="I408" s="7">
        <v>-278.18392899999998</v>
      </c>
      <c r="J408" s="6" t="s">
        <v>15</v>
      </c>
      <c r="K408" s="7">
        <v>-1722518.2450844999</v>
      </c>
      <c r="L408" s="6" t="s">
        <v>15</v>
      </c>
      <c r="M408" s="6"/>
      <c r="N408" s="6"/>
      <c r="P408" s="3">
        <f t="shared" si="63"/>
        <v>45317</v>
      </c>
      <c r="Q408" t="str">
        <f t="shared" si="64"/>
        <v/>
      </c>
      <c r="R408" t="str">
        <f t="shared" si="65"/>
        <v>Yes</v>
      </c>
      <c r="S408">
        <f t="shared" si="66"/>
        <v>12345</v>
      </c>
      <c r="T408" t="str">
        <f t="shared" si="67"/>
        <v>Turnover 1</v>
      </c>
      <c r="U408" s="3">
        <f t="shared" si="68"/>
        <v>45317</v>
      </c>
      <c r="V408" t="str">
        <f>IF($R408="No","",IF(D408="","JD",INDEX(Lookup!$B:$B,MATCH(LEFT(D408,2),Lookup!$A:$A,0))))</f>
        <v>SI</v>
      </c>
      <c r="W408" t="str">
        <f t="shared" si="69"/>
        <v>xxxx xxx xxxxx</v>
      </c>
      <c r="X408" t="str">
        <f t="shared" si="70"/>
        <v>xxxx xxx xxx xxx</v>
      </c>
      <c r="Y408" t="str">
        <f t="shared" si="71"/>
        <v>SI xxx</v>
      </c>
      <c r="Z408" s="5">
        <f t="shared" si="72"/>
        <v>-2363.6910295000002</v>
      </c>
    </row>
    <row r="409" spans="1:26" x14ac:dyDescent="0.25">
      <c r="A409" s="6" t="s">
        <v>16</v>
      </c>
      <c r="B409" s="6" t="s">
        <v>16</v>
      </c>
      <c r="C409" s="6" t="s">
        <v>54</v>
      </c>
      <c r="D409" s="6" t="s">
        <v>58</v>
      </c>
      <c r="E409" s="6">
        <v>11111</v>
      </c>
      <c r="F409" s="6" t="s">
        <v>56</v>
      </c>
      <c r="G409" s="6">
        <v>123456</v>
      </c>
      <c r="H409" s="6" t="s">
        <v>57</v>
      </c>
      <c r="I409" s="7">
        <v>-2363.6910295000002</v>
      </c>
      <c r="J409" s="6" t="s">
        <v>15</v>
      </c>
      <c r="K409" s="7">
        <v>-1724881.9361139999</v>
      </c>
      <c r="L409" s="6" t="s">
        <v>15</v>
      </c>
      <c r="M409" s="6"/>
      <c r="N409" s="6"/>
      <c r="P409" s="3">
        <f t="shared" si="63"/>
        <v>45317</v>
      </c>
      <c r="Q409" t="str">
        <f t="shared" si="64"/>
        <v/>
      </c>
      <c r="R409" t="str">
        <f t="shared" si="65"/>
        <v>Yes</v>
      </c>
      <c r="S409">
        <f t="shared" si="66"/>
        <v>12345</v>
      </c>
      <c r="T409" t="str">
        <f t="shared" si="67"/>
        <v>Turnover 1</v>
      </c>
      <c r="U409" s="3">
        <f t="shared" si="68"/>
        <v>45317</v>
      </c>
      <c r="V409" t="str">
        <f>IF($R409="No","",IF(D409="","JD",INDEX(Lookup!$B:$B,MATCH(LEFT(D409,2),Lookup!$A:$A,0))))</f>
        <v>SI</v>
      </c>
      <c r="W409" t="str">
        <f t="shared" si="69"/>
        <v>xxxx xxx xxxxx</v>
      </c>
      <c r="X409" t="str">
        <f t="shared" si="70"/>
        <v>xxxx xxx xxx xxx</v>
      </c>
      <c r="Y409" t="str">
        <f t="shared" si="71"/>
        <v>SI xxx</v>
      </c>
      <c r="Z409" s="5">
        <f t="shared" si="72"/>
        <v>-248.96595599999998</v>
      </c>
    </row>
    <row r="410" spans="1:26" x14ac:dyDescent="0.25">
      <c r="A410" s="6" t="s">
        <v>16</v>
      </c>
      <c r="B410" s="6" t="s">
        <v>16</v>
      </c>
      <c r="C410" s="6" t="s">
        <v>54</v>
      </c>
      <c r="D410" s="6" t="s">
        <v>58</v>
      </c>
      <c r="E410" s="6">
        <v>11111</v>
      </c>
      <c r="F410" s="6" t="s">
        <v>56</v>
      </c>
      <c r="G410" s="6">
        <v>123456</v>
      </c>
      <c r="H410" s="6" t="s">
        <v>57</v>
      </c>
      <c r="I410" s="7">
        <v>-248.96595599999998</v>
      </c>
      <c r="J410" s="6" t="s">
        <v>15</v>
      </c>
      <c r="K410" s="7">
        <v>-1725130.9020699998</v>
      </c>
      <c r="L410" s="6" t="s">
        <v>15</v>
      </c>
      <c r="M410" s="6"/>
      <c r="N410" s="6"/>
      <c r="P410" s="3">
        <f t="shared" si="63"/>
        <v>45317</v>
      </c>
      <c r="Q410" t="str">
        <f t="shared" si="64"/>
        <v/>
      </c>
      <c r="R410" t="str">
        <f t="shared" si="65"/>
        <v>Yes</v>
      </c>
      <c r="S410">
        <f t="shared" si="66"/>
        <v>12345</v>
      </c>
      <c r="T410" t="str">
        <f t="shared" si="67"/>
        <v>Turnover 1</v>
      </c>
      <c r="U410" s="3">
        <f t="shared" si="68"/>
        <v>45317</v>
      </c>
      <c r="V410" t="str">
        <f>IF($R410="No","",IF(D410="","JD",INDEX(Lookup!$B:$B,MATCH(LEFT(D410,2),Lookup!$A:$A,0))))</f>
        <v>SI</v>
      </c>
      <c r="W410" t="str">
        <f t="shared" si="69"/>
        <v>xxxx xxx xxxxx</v>
      </c>
      <c r="X410" t="str">
        <f t="shared" si="70"/>
        <v>xxxx xxx xxx xxx</v>
      </c>
      <c r="Y410" t="str">
        <f t="shared" si="71"/>
        <v>SI xxx</v>
      </c>
      <c r="Z410" s="5">
        <f t="shared" si="72"/>
        <v>-102.066939</v>
      </c>
    </row>
    <row r="411" spans="1:26" x14ac:dyDescent="0.25">
      <c r="A411" s="6" t="s">
        <v>16</v>
      </c>
      <c r="B411" s="6" t="s">
        <v>16</v>
      </c>
      <c r="C411" s="6" t="s">
        <v>54</v>
      </c>
      <c r="D411" s="6" t="s">
        <v>58</v>
      </c>
      <c r="E411" s="6">
        <v>11111</v>
      </c>
      <c r="F411" s="6" t="s">
        <v>56</v>
      </c>
      <c r="G411" s="6">
        <v>123456</v>
      </c>
      <c r="H411" s="6" t="s">
        <v>57</v>
      </c>
      <c r="I411" s="7">
        <v>-102.066939</v>
      </c>
      <c r="J411" s="6" t="s">
        <v>15</v>
      </c>
      <c r="K411" s="7">
        <v>-1725232.9690089999</v>
      </c>
      <c r="L411" s="6" t="s">
        <v>15</v>
      </c>
      <c r="M411" s="6"/>
      <c r="N411" s="6"/>
      <c r="P411" s="3">
        <f t="shared" si="63"/>
        <v>45317</v>
      </c>
      <c r="Q411" t="str">
        <f t="shared" si="64"/>
        <v/>
      </c>
      <c r="R411" t="str">
        <f t="shared" si="65"/>
        <v>Yes</v>
      </c>
      <c r="S411">
        <f t="shared" si="66"/>
        <v>12345</v>
      </c>
      <c r="T411" t="str">
        <f t="shared" si="67"/>
        <v>Turnover 1</v>
      </c>
      <c r="U411" s="3">
        <f t="shared" si="68"/>
        <v>45317</v>
      </c>
      <c r="V411" t="str">
        <f>IF($R411="No","",IF(D411="","JD",INDEX(Lookup!$B:$B,MATCH(LEFT(D411,2),Lookup!$A:$A,0))))</f>
        <v>SI</v>
      </c>
      <c r="W411" t="str">
        <f t="shared" si="69"/>
        <v>xxxx xxx xxxxx</v>
      </c>
      <c r="X411" t="str">
        <f t="shared" si="70"/>
        <v>xxxx xxx xxx xxx</v>
      </c>
      <c r="Y411" t="str">
        <f t="shared" si="71"/>
        <v>SI xxx</v>
      </c>
      <c r="Z411" s="5">
        <f t="shared" si="72"/>
        <v>-149.85747900000001</v>
      </c>
    </row>
    <row r="412" spans="1:26" x14ac:dyDescent="0.25">
      <c r="A412" s="6" t="s">
        <v>16</v>
      </c>
      <c r="B412" s="6" t="s">
        <v>16</v>
      </c>
      <c r="C412" s="6" t="s">
        <v>54</v>
      </c>
      <c r="D412" s="6" t="s">
        <v>58</v>
      </c>
      <c r="E412" s="6">
        <v>11111</v>
      </c>
      <c r="F412" s="6" t="s">
        <v>56</v>
      </c>
      <c r="G412" s="6">
        <v>123456</v>
      </c>
      <c r="H412" s="6" t="s">
        <v>57</v>
      </c>
      <c r="I412" s="7">
        <v>-149.85747900000001</v>
      </c>
      <c r="J412" s="6" t="s">
        <v>15</v>
      </c>
      <c r="K412" s="7">
        <v>-1725382.8264879999</v>
      </c>
      <c r="L412" s="6" t="s">
        <v>15</v>
      </c>
      <c r="M412" s="6"/>
      <c r="N412" s="6"/>
      <c r="P412" s="3">
        <f t="shared" si="63"/>
        <v>45317</v>
      </c>
      <c r="Q412" t="str">
        <f t="shared" si="64"/>
        <v/>
      </c>
      <c r="R412" t="str">
        <f t="shared" si="65"/>
        <v>Yes</v>
      </c>
      <c r="S412">
        <f t="shared" si="66"/>
        <v>12345</v>
      </c>
      <c r="T412" t="str">
        <f t="shared" si="67"/>
        <v>Turnover 1</v>
      </c>
      <c r="U412" s="3">
        <f t="shared" si="68"/>
        <v>45317</v>
      </c>
      <c r="V412" t="str">
        <f>IF($R412="No","",IF(D412="","JD",INDEX(Lookup!$B:$B,MATCH(LEFT(D412,2),Lookup!$A:$A,0))))</f>
        <v>SI</v>
      </c>
      <c r="W412" t="str">
        <f t="shared" si="69"/>
        <v>xxxx xxx xxxxx</v>
      </c>
      <c r="X412" t="str">
        <f t="shared" si="70"/>
        <v>xxxx xxx xxx xxx</v>
      </c>
      <c r="Y412" t="str">
        <f t="shared" si="71"/>
        <v>SI xxx</v>
      </c>
      <c r="Z412" s="5">
        <f t="shared" si="72"/>
        <v>-181.03511699999999</v>
      </c>
    </row>
    <row r="413" spans="1:26" x14ac:dyDescent="0.25">
      <c r="A413" s="6" t="s">
        <v>16</v>
      </c>
      <c r="B413" s="6" t="s">
        <v>16</v>
      </c>
      <c r="C413" s="6" t="s">
        <v>54</v>
      </c>
      <c r="D413" s="6" t="s">
        <v>58</v>
      </c>
      <c r="E413" s="6">
        <v>11111</v>
      </c>
      <c r="F413" s="6" t="s">
        <v>56</v>
      </c>
      <c r="G413" s="6">
        <v>123456</v>
      </c>
      <c r="H413" s="6" t="s">
        <v>57</v>
      </c>
      <c r="I413" s="7">
        <v>-181.03511699999999</v>
      </c>
      <c r="J413" s="6" t="s">
        <v>15</v>
      </c>
      <c r="K413" s="7">
        <v>-1725563.861605</v>
      </c>
      <c r="L413" s="6" t="s">
        <v>15</v>
      </c>
      <c r="M413" s="6"/>
      <c r="N413" s="6"/>
      <c r="P413" s="3">
        <f t="shared" si="63"/>
        <v>45317</v>
      </c>
      <c r="Q413" t="str">
        <f t="shared" si="64"/>
        <v/>
      </c>
      <c r="R413" t="str">
        <f t="shared" si="65"/>
        <v>Yes</v>
      </c>
      <c r="S413">
        <f t="shared" si="66"/>
        <v>12345</v>
      </c>
      <c r="T413" t="str">
        <f t="shared" si="67"/>
        <v>Turnover 1</v>
      </c>
      <c r="U413" s="3">
        <f t="shared" si="68"/>
        <v>45317</v>
      </c>
      <c r="V413" t="str">
        <f>IF($R413="No","",IF(D413="","JD",INDEX(Lookup!$B:$B,MATCH(LEFT(D413,2),Lookup!$A:$A,0))))</f>
        <v>SI</v>
      </c>
      <c r="W413" t="str">
        <f t="shared" si="69"/>
        <v>xxxx xxx xxxxx</v>
      </c>
      <c r="X413" t="str">
        <f t="shared" si="70"/>
        <v>xxxx xxx xxx xxx</v>
      </c>
      <c r="Y413" t="str">
        <f t="shared" si="71"/>
        <v>SI xxx</v>
      </c>
      <c r="Z413" s="5">
        <f t="shared" si="72"/>
        <v>-505.86539449999998</v>
      </c>
    </row>
    <row r="414" spans="1:26" x14ac:dyDescent="0.25">
      <c r="A414" s="6" t="s">
        <v>16</v>
      </c>
      <c r="B414" s="6" t="s">
        <v>16</v>
      </c>
      <c r="C414" s="6" t="s">
        <v>54</v>
      </c>
      <c r="D414" s="6" t="s">
        <v>58</v>
      </c>
      <c r="E414" s="6">
        <v>11111</v>
      </c>
      <c r="F414" s="6" t="s">
        <v>56</v>
      </c>
      <c r="G414" s="6">
        <v>123456</v>
      </c>
      <c r="H414" s="6" t="s">
        <v>57</v>
      </c>
      <c r="I414" s="7">
        <v>-505.86539449999998</v>
      </c>
      <c r="J414" s="6" t="s">
        <v>15</v>
      </c>
      <c r="K414" s="7">
        <v>-1726069.7269995001</v>
      </c>
      <c r="L414" s="6" t="s">
        <v>15</v>
      </c>
      <c r="M414" s="6"/>
      <c r="N414" s="6"/>
      <c r="P414" s="3">
        <f t="shared" si="63"/>
        <v>45317</v>
      </c>
      <c r="Q414" t="str">
        <f t="shared" si="64"/>
        <v/>
      </c>
      <c r="R414" t="str">
        <f t="shared" si="65"/>
        <v>Yes</v>
      </c>
      <c r="S414">
        <f t="shared" si="66"/>
        <v>12345</v>
      </c>
      <c r="T414" t="str">
        <f t="shared" si="67"/>
        <v>Turnover 1</v>
      </c>
      <c r="U414" s="3">
        <f t="shared" si="68"/>
        <v>45317</v>
      </c>
      <c r="V414" t="str">
        <f>IF($R414="No","",IF(D414="","JD",INDEX(Lookup!$B:$B,MATCH(LEFT(D414,2),Lookup!$A:$A,0))))</f>
        <v>SI</v>
      </c>
      <c r="W414" t="str">
        <f t="shared" si="69"/>
        <v>xxxx xxx xxxxx</v>
      </c>
      <c r="X414" t="str">
        <f t="shared" si="70"/>
        <v>xxxx xxx xxx xxx</v>
      </c>
      <c r="Y414" t="str">
        <f t="shared" si="71"/>
        <v>SI xxx</v>
      </c>
      <c r="Z414" s="5">
        <f t="shared" si="72"/>
        <v>-431.85959399999996</v>
      </c>
    </row>
    <row r="415" spans="1:26" x14ac:dyDescent="0.25">
      <c r="A415" s="6" t="s">
        <v>16</v>
      </c>
      <c r="B415" s="6" t="s">
        <v>16</v>
      </c>
      <c r="C415" s="6" t="s">
        <v>54</v>
      </c>
      <c r="D415" s="6" t="s">
        <v>58</v>
      </c>
      <c r="E415" s="6">
        <v>11111</v>
      </c>
      <c r="F415" s="6" t="s">
        <v>56</v>
      </c>
      <c r="G415" s="6">
        <v>123456</v>
      </c>
      <c r="H415" s="6" t="s">
        <v>57</v>
      </c>
      <c r="I415" s="7">
        <v>-431.85959399999996</v>
      </c>
      <c r="J415" s="6" t="s">
        <v>15</v>
      </c>
      <c r="K415" s="7">
        <v>-1726501.5865934999</v>
      </c>
      <c r="L415" s="6" t="s">
        <v>15</v>
      </c>
      <c r="M415" s="6"/>
      <c r="N415" s="6"/>
      <c r="P415" s="3">
        <f t="shared" si="63"/>
        <v>45317</v>
      </c>
      <c r="Q415" t="str">
        <f t="shared" si="64"/>
        <v/>
      </c>
      <c r="R415" t="str">
        <f t="shared" si="65"/>
        <v>Yes</v>
      </c>
      <c r="S415">
        <f t="shared" si="66"/>
        <v>12345</v>
      </c>
      <c r="T415" t="str">
        <f t="shared" si="67"/>
        <v>Turnover 1</v>
      </c>
      <c r="U415" s="3">
        <f t="shared" si="68"/>
        <v>45317</v>
      </c>
      <c r="V415" t="str">
        <f>IF($R415="No","",IF(D415="","JD",INDEX(Lookup!$B:$B,MATCH(LEFT(D415,2),Lookup!$A:$A,0))))</f>
        <v>SI</v>
      </c>
      <c r="W415" t="str">
        <f t="shared" si="69"/>
        <v>xxxx xxx xxxxx</v>
      </c>
      <c r="X415" t="str">
        <f t="shared" si="70"/>
        <v>xxxx xxx xxx xxx</v>
      </c>
      <c r="Y415" t="str">
        <f t="shared" si="71"/>
        <v>SI xxx</v>
      </c>
      <c r="Z415" s="5">
        <f t="shared" si="72"/>
        <v>-2224.3651694999999</v>
      </c>
    </row>
    <row r="416" spans="1:26" x14ac:dyDescent="0.25">
      <c r="A416" s="6" t="s">
        <v>16</v>
      </c>
      <c r="B416" s="6" t="s">
        <v>16</v>
      </c>
      <c r="C416" s="6" t="s">
        <v>54</v>
      </c>
      <c r="D416" s="6" t="s">
        <v>58</v>
      </c>
      <c r="E416" s="6">
        <v>11111</v>
      </c>
      <c r="F416" s="6" t="s">
        <v>56</v>
      </c>
      <c r="G416" s="6">
        <v>123456</v>
      </c>
      <c r="H416" s="6" t="s">
        <v>57</v>
      </c>
      <c r="I416" s="7">
        <v>-2224.3651694999999</v>
      </c>
      <c r="J416" s="6" t="s">
        <v>15</v>
      </c>
      <c r="K416" s="7">
        <v>-1728725.9517629999</v>
      </c>
      <c r="L416" s="6" t="s">
        <v>15</v>
      </c>
      <c r="M416" s="6"/>
      <c r="N416" s="6"/>
      <c r="P416" s="3">
        <f t="shared" si="63"/>
        <v>45317</v>
      </c>
      <c r="Q416" t="str">
        <f t="shared" si="64"/>
        <v/>
      </c>
      <c r="R416" t="str">
        <f t="shared" si="65"/>
        <v>Yes</v>
      </c>
      <c r="S416">
        <f t="shared" si="66"/>
        <v>12345</v>
      </c>
      <c r="T416" t="str">
        <f t="shared" si="67"/>
        <v>Turnover 1</v>
      </c>
      <c r="U416" s="3">
        <f t="shared" si="68"/>
        <v>45317</v>
      </c>
      <c r="V416" t="str">
        <f>IF($R416="No","",IF(D416="","JD",INDEX(Lookup!$B:$B,MATCH(LEFT(D416,2),Lookup!$A:$A,0))))</f>
        <v>SI</v>
      </c>
      <c r="W416" t="str">
        <f t="shared" si="69"/>
        <v>xxxx xxx xxxxx</v>
      </c>
      <c r="X416" t="str">
        <f t="shared" si="70"/>
        <v>xxxx xxx xxx xxx</v>
      </c>
      <c r="Y416" t="str">
        <f t="shared" si="71"/>
        <v>SI xxx</v>
      </c>
      <c r="Z416" s="5">
        <f t="shared" si="72"/>
        <v>-132.2773875</v>
      </c>
    </row>
    <row r="417" spans="1:26" x14ac:dyDescent="0.25">
      <c r="A417" s="6" t="s">
        <v>16</v>
      </c>
      <c r="B417" s="6" t="s">
        <v>16</v>
      </c>
      <c r="C417" s="6" t="s">
        <v>54</v>
      </c>
      <c r="D417" s="6" t="s">
        <v>58</v>
      </c>
      <c r="E417" s="6">
        <v>11111</v>
      </c>
      <c r="F417" s="6" t="s">
        <v>56</v>
      </c>
      <c r="G417" s="6">
        <v>123456</v>
      </c>
      <c r="H417" s="6" t="s">
        <v>57</v>
      </c>
      <c r="I417" s="7">
        <v>-132.2773875</v>
      </c>
      <c r="J417" s="6" t="s">
        <v>15</v>
      </c>
      <c r="K417" s="7">
        <v>-1728858.2291504999</v>
      </c>
      <c r="L417" s="6" t="s">
        <v>15</v>
      </c>
      <c r="M417" s="6"/>
      <c r="N417" s="6"/>
      <c r="P417" s="3">
        <f t="shared" si="63"/>
        <v>45317</v>
      </c>
      <c r="Q417" t="str">
        <f t="shared" si="64"/>
        <v/>
      </c>
      <c r="R417" t="str">
        <f t="shared" si="65"/>
        <v>Yes</v>
      </c>
      <c r="S417">
        <f t="shared" si="66"/>
        <v>12345</v>
      </c>
      <c r="T417" t="str">
        <f t="shared" si="67"/>
        <v>Turnover 1</v>
      </c>
      <c r="U417" s="3">
        <f t="shared" si="68"/>
        <v>45317</v>
      </c>
      <c r="V417" t="str">
        <f>IF($R417="No","",IF(D417="","JD",INDEX(Lookup!$B:$B,MATCH(LEFT(D417,2),Lookup!$A:$A,0))))</f>
        <v>SI</v>
      </c>
      <c r="W417" t="str">
        <f t="shared" si="69"/>
        <v>xxxx xxx xxxxx</v>
      </c>
      <c r="X417" t="str">
        <f t="shared" si="70"/>
        <v>xxxx xxx xxx xxx</v>
      </c>
      <c r="Y417" t="str">
        <f t="shared" si="71"/>
        <v>SI xxx</v>
      </c>
      <c r="Z417" s="5">
        <f t="shared" si="72"/>
        <v>-2703.9204810000001</v>
      </c>
    </row>
    <row r="418" spans="1:26" x14ac:dyDescent="0.25">
      <c r="A418" s="6" t="s">
        <v>16</v>
      </c>
      <c r="B418" s="6" t="s">
        <v>16</v>
      </c>
      <c r="C418" s="6" t="s">
        <v>54</v>
      </c>
      <c r="D418" s="6" t="s">
        <v>58</v>
      </c>
      <c r="E418" s="6">
        <v>11111</v>
      </c>
      <c r="F418" s="6" t="s">
        <v>56</v>
      </c>
      <c r="G418" s="6">
        <v>123456</v>
      </c>
      <c r="H418" s="6" t="s">
        <v>57</v>
      </c>
      <c r="I418" s="7">
        <v>-2703.9204810000001</v>
      </c>
      <c r="J418" s="6" t="s">
        <v>15</v>
      </c>
      <c r="K418" s="7">
        <v>-1731562.1496315</v>
      </c>
      <c r="L418" s="6" t="s">
        <v>15</v>
      </c>
      <c r="M418" s="6"/>
      <c r="N418" s="6"/>
      <c r="P418" s="3">
        <f t="shared" si="63"/>
        <v>45317</v>
      </c>
      <c r="Q418" t="str">
        <f t="shared" si="64"/>
        <v/>
      </c>
      <c r="R418" t="str">
        <f t="shared" si="65"/>
        <v>Yes</v>
      </c>
      <c r="S418">
        <f t="shared" si="66"/>
        <v>12345</v>
      </c>
      <c r="T418" t="str">
        <f t="shared" si="67"/>
        <v>Turnover 1</v>
      </c>
      <c r="U418" s="3">
        <f t="shared" si="68"/>
        <v>45317</v>
      </c>
      <c r="V418" t="str">
        <f>IF($R418="No","",IF(D418="","JD",INDEX(Lookup!$B:$B,MATCH(LEFT(D418,2),Lookup!$A:$A,0))))</f>
        <v>SI</v>
      </c>
      <c r="W418" t="str">
        <f t="shared" si="69"/>
        <v>xxxx xxx xxxxx</v>
      </c>
      <c r="X418" t="str">
        <f t="shared" si="70"/>
        <v>xxxx xxx xxx xxx</v>
      </c>
      <c r="Y418" t="str">
        <f t="shared" si="71"/>
        <v>SI xxx</v>
      </c>
      <c r="Z418" s="5">
        <f t="shared" si="72"/>
        <v>-184.1010445</v>
      </c>
    </row>
    <row r="419" spans="1:26" x14ac:dyDescent="0.25">
      <c r="A419" s="6" t="s">
        <v>16</v>
      </c>
      <c r="B419" s="6" t="s">
        <v>16</v>
      </c>
      <c r="C419" s="6" t="s">
        <v>54</v>
      </c>
      <c r="D419" s="6" t="s">
        <v>58</v>
      </c>
      <c r="E419" s="6">
        <v>11111</v>
      </c>
      <c r="F419" s="6" t="s">
        <v>56</v>
      </c>
      <c r="G419" s="6">
        <v>123456</v>
      </c>
      <c r="H419" s="6" t="s">
        <v>57</v>
      </c>
      <c r="I419" s="7">
        <v>-184.1010445</v>
      </c>
      <c r="J419" s="6" t="s">
        <v>15</v>
      </c>
      <c r="K419" s="7">
        <v>-1731746.250676</v>
      </c>
      <c r="L419" s="6" t="s">
        <v>15</v>
      </c>
      <c r="M419" s="6"/>
      <c r="N419" s="6"/>
      <c r="P419" s="3">
        <f t="shared" si="63"/>
        <v>45317</v>
      </c>
      <c r="Q419" t="str">
        <f t="shared" si="64"/>
        <v/>
      </c>
      <c r="R419" t="str">
        <f t="shared" si="65"/>
        <v>Yes</v>
      </c>
      <c r="S419">
        <f t="shared" si="66"/>
        <v>12345</v>
      </c>
      <c r="T419" t="str">
        <f t="shared" si="67"/>
        <v>Turnover 1</v>
      </c>
      <c r="U419" s="3">
        <f t="shared" si="68"/>
        <v>45317</v>
      </c>
      <c r="V419" t="str">
        <f>IF($R419="No","",IF(D419="","JD",INDEX(Lookup!$B:$B,MATCH(LEFT(D419,2),Lookup!$A:$A,0))))</f>
        <v>SI</v>
      </c>
      <c r="W419" t="str">
        <f t="shared" si="69"/>
        <v>xxxx xxx xxxxx</v>
      </c>
      <c r="X419" t="str">
        <f t="shared" si="70"/>
        <v>xxxx xxx xxx xxx</v>
      </c>
      <c r="Y419" t="str">
        <f t="shared" si="71"/>
        <v>SI xxx</v>
      </c>
      <c r="Z419" s="5">
        <f t="shared" si="72"/>
        <v>-1060.1471575</v>
      </c>
    </row>
    <row r="420" spans="1:26" x14ac:dyDescent="0.25">
      <c r="A420" s="6" t="s">
        <v>16</v>
      </c>
      <c r="B420" s="6" t="s">
        <v>16</v>
      </c>
      <c r="C420" s="6" t="s">
        <v>54</v>
      </c>
      <c r="D420" s="6" t="s">
        <v>58</v>
      </c>
      <c r="E420" s="6">
        <v>11111</v>
      </c>
      <c r="F420" s="6" t="s">
        <v>56</v>
      </c>
      <c r="G420" s="6">
        <v>123456</v>
      </c>
      <c r="H420" s="6" t="s">
        <v>57</v>
      </c>
      <c r="I420" s="7">
        <v>-1060.1471575</v>
      </c>
      <c r="J420" s="6" t="s">
        <v>15</v>
      </c>
      <c r="K420" s="7">
        <v>-1732806.3978334998</v>
      </c>
      <c r="L420" s="6" t="s">
        <v>15</v>
      </c>
      <c r="M420" s="6"/>
      <c r="N420" s="6"/>
      <c r="P420" s="3">
        <f t="shared" si="63"/>
        <v>45317</v>
      </c>
      <c r="Q420" t="str">
        <f t="shared" si="64"/>
        <v/>
      </c>
      <c r="R420" t="str">
        <f t="shared" si="65"/>
        <v>Yes</v>
      </c>
      <c r="S420">
        <f t="shared" si="66"/>
        <v>12345</v>
      </c>
      <c r="T420" t="str">
        <f t="shared" si="67"/>
        <v>Turnover 1</v>
      </c>
      <c r="U420" s="3">
        <f t="shared" si="68"/>
        <v>45317</v>
      </c>
      <c r="V420" t="str">
        <f>IF($R420="No","",IF(D420="","JD",INDEX(Lookup!$B:$B,MATCH(LEFT(D420,2),Lookup!$A:$A,0))))</f>
        <v>SI</v>
      </c>
      <c r="W420" t="str">
        <f t="shared" si="69"/>
        <v>xxxx xxx xxxxx</v>
      </c>
      <c r="X420" t="str">
        <f t="shared" si="70"/>
        <v>xxxx xxx xxx xxx</v>
      </c>
      <c r="Y420" t="str">
        <f t="shared" si="71"/>
        <v>SI xxx</v>
      </c>
      <c r="Z420" s="5">
        <f t="shared" si="72"/>
        <v>-902.06540700000005</v>
      </c>
    </row>
    <row r="421" spans="1:26" x14ac:dyDescent="0.25">
      <c r="A421" s="6" t="s">
        <v>16</v>
      </c>
      <c r="B421" s="6" t="s">
        <v>16</v>
      </c>
      <c r="C421" s="6" t="s">
        <v>54</v>
      </c>
      <c r="D421" s="6" t="s">
        <v>58</v>
      </c>
      <c r="E421" s="6">
        <v>11111</v>
      </c>
      <c r="F421" s="6" t="s">
        <v>56</v>
      </c>
      <c r="G421" s="6">
        <v>123456</v>
      </c>
      <c r="H421" s="6" t="s">
        <v>57</v>
      </c>
      <c r="I421" s="7">
        <v>-902.06540700000005</v>
      </c>
      <c r="J421" s="6" t="s">
        <v>15</v>
      </c>
      <c r="K421" s="7">
        <v>-1733708.4632404998</v>
      </c>
      <c r="L421" s="6" t="s">
        <v>15</v>
      </c>
      <c r="M421" s="6"/>
      <c r="N421" s="6"/>
      <c r="P421" s="3">
        <f t="shared" si="63"/>
        <v>45317</v>
      </c>
      <c r="Q421" t="str">
        <f t="shared" si="64"/>
        <v/>
      </c>
      <c r="R421" t="str">
        <f t="shared" si="65"/>
        <v>Yes</v>
      </c>
      <c r="S421">
        <f t="shared" si="66"/>
        <v>12345</v>
      </c>
      <c r="T421" t="str">
        <f t="shared" si="67"/>
        <v>Turnover 1</v>
      </c>
      <c r="U421" s="3">
        <f t="shared" si="68"/>
        <v>45317</v>
      </c>
      <c r="V421" t="str">
        <f>IF($R421="No","",IF(D421="","JD",INDEX(Lookup!$B:$B,MATCH(LEFT(D421,2),Lookup!$A:$A,0))))</f>
        <v>SI</v>
      </c>
      <c r="W421" t="str">
        <f t="shared" si="69"/>
        <v>xxxx xxx xxxxx</v>
      </c>
      <c r="X421" t="str">
        <f t="shared" si="70"/>
        <v>xxxx xxx xxx xxx</v>
      </c>
      <c r="Y421" t="str">
        <f t="shared" si="71"/>
        <v>SI xxx</v>
      </c>
      <c r="Z421" s="5">
        <f t="shared" si="72"/>
        <v>-238.11826199999999</v>
      </c>
    </row>
    <row r="422" spans="1:26" x14ac:dyDescent="0.25">
      <c r="A422" s="6" t="s">
        <v>16</v>
      </c>
      <c r="B422" s="6" t="s">
        <v>16</v>
      </c>
      <c r="C422" s="6" t="s">
        <v>54</v>
      </c>
      <c r="D422" s="6" t="s">
        <v>58</v>
      </c>
      <c r="E422" s="6">
        <v>11111</v>
      </c>
      <c r="F422" s="6" t="s">
        <v>56</v>
      </c>
      <c r="G422" s="6">
        <v>123456</v>
      </c>
      <c r="H422" s="6" t="s">
        <v>57</v>
      </c>
      <c r="I422" s="7">
        <v>-238.11826199999999</v>
      </c>
      <c r="J422" s="6" t="s">
        <v>15</v>
      </c>
      <c r="K422" s="7">
        <v>-1733946.5815025</v>
      </c>
      <c r="L422" s="6" t="s">
        <v>15</v>
      </c>
      <c r="M422" s="6"/>
      <c r="N422" s="6"/>
      <c r="P422" s="3">
        <f t="shared" si="63"/>
        <v>45317</v>
      </c>
      <c r="Q422" t="str">
        <f t="shared" si="64"/>
        <v/>
      </c>
      <c r="R422" t="str">
        <f t="shared" si="65"/>
        <v>Yes</v>
      </c>
      <c r="S422">
        <f t="shared" si="66"/>
        <v>12345</v>
      </c>
      <c r="T422" t="str">
        <f t="shared" si="67"/>
        <v>Turnover 1</v>
      </c>
      <c r="U422" s="3">
        <f t="shared" si="68"/>
        <v>45317</v>
      </c>
      <c r="V422" t="str">
        <f>IF($R422="No","",IF(D422="","JD",INDEX(Lookup!$B:$B,MATCH(LEFT(D422,2),Lookup!$A:$A,0))))</f>
        <v>SI</v>
      </c>
      <c r="W422" t="str">
        <f t="shared" si="69"/>
        <v>xxxx xxx xxxxx</v>
      </c>
      <c r="X422" t="str">
        <f t="shared" si="70"/>
        <v>xxxx xxx xxx xxx</v>
      </c>
      <c r="Y422" t="str">
        <f t="shared" si="71"/>
        <v>SI xxx</v>
      </c>
      <c r="Z422" s="5">
        <f t="shared" si="72"/>
        <v>-607.38868450000007</v>
      </c>
    </row>
    <row r="423" spans="1:26" x14ac:dyDescent="0.25">
      <c r="A423" s="6" t="s">
        <v>16</v>
      </c>
      <c r="B423" s="6" t="s">
        <v>16</v>
      </c>
      <c r="C423" s="6" t="s">
        <v>54</v>
      </c>
      <c r="D423" s="6" t="s">
        <v>58</v>
      </c>
      <c r="E423" s="6">
        <v>11111</v>
      </c>
      <c r="F423" s="6" t="s">
        <v>56</v>
      </c>
      <c r="G423" s="6">
        <v>123456</v>
      </c>
      <c r="H423" s="6" t="s">
        <v>57</v>
      </c>
      <c r="I423" s="7">
        <v>-607.38868450000007</v>
      </c>
      <c r="J423" s="6" t="s">
        <v>15</v>
      </c>
      <c r="K423" s="7">
        <v>-1734553.970187</v>
      </c>
      <c r="L423" s="6" t="s">
        <v>15</v>
      </c>
      <c r="M423" s="6"/>
      <c r="N423" s="6"/>
      <c r="P423" s="3">
        <f t="shared" si="63"/>
        <v>45317</v>
      </c>
      <c r="Q423" t="str">
        <f t="shared" si="64"/>
        <v/>
      </c>
      <c r="R423" t="str">
        <f t="shared" si="65"/>
        <v>Yes</v>
      </c>
      <c r="S423">
        <f t="shared" si="66"/>
        <v>12345</v>
      </c>
      <c r="T423" t="str">
        <f t="shared" si="67"/>
        <v>Turnover 1</v>
      </c>
      <c r="U423" s="3">
        <f t="shared" si="68"/>
        <v>45317</v>
      </c>
      <c r="V423" t="str">
        <f>IF($R423="No","",IF(D423="","JD",INDEX(Lookup!$B:$B,MATCH(LEFT(D423,2),Lookup!$A:$A,0))))</f>
        <v>SI</v>
      </c>
      <c r="W423" t="str">
        <f t="shared" si="69"/>
        <v>xxxx xxx xxxxx</v>
      </c>
      <c r="X423" t="str">
        <f t="shared" si="70"/>
        <v>xxxx xxx xxx xxx</v>
      </c>
      <c r="Y423" t="str">
        <f t="shared" si="71"/>
        <v>SI xxx</v>
      </c>
      <c r="Z423" s="5">
        <f t="shared" si="72"/>
        <v>-105.404691</v>
      </c>
    </row>
    <row r="424" spans="1:26" x14ac:dyDescent="0.25">
      <c r="A424" s="6" t="s">
        <v>16</v>
      </c>
      <c r="B424" s="6" t="s">
        <v>16</v>
      </c>
      <c r="C424" s="6" t="s">
        <v>54</v>
      </c>
      <c r="D424" s="6" t="s">
        <v>58</v>
      </c>
      <c r="E424" s="6">
        <v>11111</v>
      </c>
      <c r="F424" s="6" t="s">
        <v>56</v>
      </c>
      <c r="G424" s="6">
        <v>123456</v>
      </c>
      <c r="H424" s="6" t="s">
        <v>57</v>
      </c>
      <c r="I424" s="7">
        <v>-105.404691</v>
      </c>
      <c r="J424" s="6" t="s">
        <v>15</v>
      </c>
      <c r="K424" s="7">
        <v>-1734659.374878</v>
      </c>
      <c r="L424" s="6" t="s">
        <v>15</v>
      </c>
      <c r="M424" s="6"/>
      <c r="N424" s="6"/>
      <c r="P424" s="3">
        <f t="shared" si="63"/>
        <v>45317</v>
      </c>
      <c r="Q424" t="str">
        <f t="shared" si="64"/>
        <v/>
      </c>
      <c r="R424" t="str">
        <f t="shared" si="65"/>
        <v>Yes</v>
      </c>
      <c r="S424">
        <f t="shared" si="66"/>
        <v>12345</v>
      </c>
      <c r="T424" t="str">
        <f t="shared" si="67"/>
        <v>Turnover 1</v>
      </c>
      <c r="U424" s="3">
        <f t="shared" si="68"/>
        <v>45317</v>
      </c>
      <c r="V424" t="str">
        <f>IF($R424="No","",IF(D424="","JD",INDEX(Lookup!$B:$B,MATCH(LEFT(D424,2),Lookup!$A:$A,0))))</f>
        <v>SI</v>
      </c>
      <c r="W424" t="str">
        <f t="shared" si="69"/>
        <v>xxxx xxx xxxxx</v>
      </c>
      <c r="X424" t="str">
        <f t="shared" si="70"/>
        <v>xxxx xxx xxx xxx</v>
      </c>
      <c r="Y424" t="str">
        <f t="shared" si="71"/>
        <v>SI xxx</v>
      </c>
      <c r="Z424" s="5">
        <f t="shared" si="72"/>
        <v>-98.501612999999992</v>
      </c>
    </row>
    <row r="425" spans="1:26" x14ac:dyDescent="0.25">
      <c r="A425" s="6" t="s">
        <v>16</v>
      </c>
      <c r="B425" s="6" t="s">
        <v>16</v>
      </c>
      <c r="C425" s="6" t="s">
        <v>54</v>
      </c>
      <c r="D425" s="6" t="s">
        <v>58</v>
      </c>
      <c r="E425" s="6">
        <v>11111</v>
      </c>
      <c r="F425" s="6" t="s">
        <v>56</v>
      </c>
      <c r="G425" s="6">
        <v>123456</v>
      </c>
      <c r="H425" s="6" t="s">
        <v>57</v>
      </c>
      <c r="I425" s="7">
        <v>-98.501612999999992</v>
      </c>
      <c r="J425" s="6" t="s">
        <v>15</v>
      </c>
      <c r="K425" s="7">
        <v>-1734757.8764910002</v>
      </c>
      <c r="L425" s="6" t="s">
        <v>15</v>
      </c>
      <c r="M425" s="6"/>
      <c r="N425" s="6"/>
      <c r="P425" s="3">
        <f t="shared" si="63"/>
        <v>45317</v>
      </c>
      <c r="Q425" t="str">
        <f t="shared" si="64"/>
        <v/>
      </c>
      <c r="R425" t="str">
        <f t="shared" si="65"/>
        <v>Yes</v>
      </c>
      <c r="S425">
        <f t="shared" si="66"/>
        <v>12345</v>
      </c>
      <c r="T425" t="str">
        <f t="shared" si="67"/>
        <v>Turnover 1</v>
      </c>
      <c r="U425" s="3">
        <f t="shared" si="68"/>
        <v>45317</v>
      </c>
      <c r="V425" t="str">
        <f>IF($R425="No","",IF(D425="","JD",INDEX(Lookup!$B:$B,MATCH(LEFT(D425,2),Lookup!$A:$A,0))))</f>
        <v>SI</v>
      </c>
      <c r="W425" t="str">
        <f t="shared" si="69"/>
        <v>xxxx xxx xxxxx</v>
      </c>
      <c r="X425" t="str">
        <f t="shared" si="70"/>
        <v>xxxx xxx xxx xxx</v>
      </c>
      <c r="Y425" t="str">
        <f t="shared" si="71"/>
        <v>SI xxx</v>
      </c>
      <c r="Z425" s="5">
        <f t="shared" si="72"/>
        <v>-9512.5489495000002</v>
      </c>
    </row>
    <row r="426" spans="1:26" x14ac:dyDescent="0.25">
      <c r="A426" s="6" t="s">
        <v>16</v>
      </c>
      <c r="B426" s="6" t="s">
        <v>16</v>
      </c>
      <c r="C426" s="6" t="s">
        <v>54</v>
      </c>
      <c r="D426" s="6" t="s">
        <v>58</v>
      </c>
      <c r="E426" s="6">
        <v>11111</v>
      </c>
      <c r="F426" s="6" t="s">
        <v>56</v>
      </c>
      <c r="G426" s="6">
        <v>123456</v>
      </c>
      <c r="H426" s="6" t="s">
        <v>57</v>
      </c>
      <c r="I426" s="7">
        <v>-9512.5489495000002</v>
      </c>
      <c r="J426" s="6" t="s">
        <v>15</v>
      </c>
      <c r="K426" s="7">
        <v>-1744270.4254405</v>
      </c>
      <c r="L426" s="6" t="s">
        <v>15</v>
      </c>
      <c r="M426" s="6"/>
      <c r="N426" s="6"/>
      <c r="P426" s="3">
        <f t="shared" si="63"/>
        <v>45317</v>
      </c>
      <c r="Q426" t="str">
        <f t="shared" si="64"/>
        <v/>
      </c>
      <c r="R426" t="str">
        <f t="shared" si="65"/>
        <v>Yes</v>
      </c>
      <c r="S426">
        <f t="shared" si="66"/>
        <v>12345</v>
      </c>
      <c r="T426" t="str">
        <f t="shared" si="67"/>
        <v>Turnover 1</v>
      </c>
      <c r="U426" s="3">
        <f t="shared" si="68"/>
        <v>45317</v>
      </c>
      <c r="V426" t="str">
        <f>IF($R426="No","",IF(D426="","JD",INDEX(Lookup!$B:$B,MATCH(LEFT(D426,2),Lookup!$A:$A,0))))</f>
        <v>SI</v>
      </c>
      <c r="W426" t="str">
        <f t="shared" si="69"/>
        <v>xxxx xxx xxxxx</v>
      </c>
      <c r="X426" t="str">
        <f t="shared" si="70"/>
        <v>xxxx xxx xxx xxx</v>
      </c>
      <c r="Y426" t="str">
        <f t="shared" si="71"/>
        <v>SI xxx</v>
      </c>
      <c r="Z426" s="5">
        <f t="shared" si="72"/>
        <v>-101.915223</v>
      </c>
    </row>
    <row r="427" spans="1:26" x14ac:dyDescent="0.25">
      <c r="A427" s="6" t="s">
        <v>16</v>
      </c>
      <c r="B427" s="6" t="s">
        <v>16</v>
      </c>
      <c r="C427" s="6" t="s">
        <v>54</v>
      </c>
      <c r="D427" s="6" t="s">
        <v>58</v>
      </c>
      <c r="E427" s="6">
        <v>11111</v>
      </c>
      <c r="F427" s="6" t="s">
        <v>56</v>
      </c>
      <c r="G427" s="6">
        <v>123456</v>
      </c>
      <c r="H427" s="6" t="s">
        <v>57</v>
      </c>
      <c r="I427" s="7">
        <v>-101.915223</v>
      </c>
      <c r="J427" s="6" t="s">
        <v>15</v>
      </c>
      <c r="K427" s="7">
        <v>-1744372.3406635001</v>
      </c>
      <c r="L427" s="6" t="s">
        <v>15</v>
      </c>
      <c r="M427" s="6"/>
      <c r="N427" s="6"/>
      <c r="P427" s="3">
        <f t="shared" si="63"/>
        <v>45317</v>
      </c>
      <c r="Q427" t="str">
        <f t="shared" si="64"/>
        <v/>
      </c>
      <c r="R427" t="str">
        <f t="shared" si="65"/>
        <v>Yes</v>
      </c>
      <c r="S427">
        <f t="shared" si="66"/>
        <v>12345</v>
      </c>
      <c r="T427" t="str">
        <f t="shared" si="67"/>
        <v>Turnover 1</v>
      </c>
      <c r="U427" s="3">
        <f t="shared" si="68"/>
        <v>45317</v>
      </c>
      <c r="V427" t="str">
        <f>IF($R427="No","",IF(D427="","JD",INDEX(Lookup!$B:$B,MATCH(LEFT(D427,2),Lookup!$A:$A,0))))</f>
        <v>SI</v>
      </c>
      <c r="W427" t="str">
        <f t="shared" si="69"/>
        <v>xxxx xxx xxxxx</v>
      </c>
      <c r="X427" t="str">
        <f t="shared" si="70"/>
        <v>xxxx xxx xxx xxx</v>
      </c>
      <c r="Y427" t="str">
        <f t="shared" si="71"/>
        <v>SI xxx</v>
      </c>
      <c r="Z427" s="5">
        <f t="shared" si="72"/>
        <v>-182.17298700000001</v>
      </c>
    </row>
    <row r="428" spans="1:26" x14ac:dyDescent="0.25">
      <c r="A428" s="6" t="s">
        <v>16</v>
      </c>
      <c r="B428" s="6" t="s">
        <v>16</v>
      </c>
      <c r="C428" s="6" t="s">
        <v>54</v>
      </c>
      <c r="D428" s="6" t="s">
        <v>58</v>
      </c>
      <c r="E428" s="6">
        <v>11111</v>
      </c>
      <c r="F428" s="6" t="s">
        <v>56</v>
      </c>
      <c r="G428" s="6">
        <v>123456</v>
      </c>
      <c r="H428" s="6" t="s">
        <v>57</v>
      </c>
      <c r="I428" s="7">
        <v>-182.17298700000001</v>
      </c>
      <c r="J428" s="6" t="s">
        <v>15</v>
      </c>
      <c r="K428" s="7">
        <v>-1744554.5136504997</v>
      </c>
      <c r="L428" s="6" t="s">
        <v>15</v>
      </c>
      <c r="M428" s="6"/>
      <c r="N428" s="6"/>
      <c r="P428" s="3">
        <f t="shared" si="63"/>
        <v>45317</v>
      </c>
      <c r="Q428" t="str">
        <f t="shared" si="64"/>
        <v/>
      </c>
      <c r="R428" t="str">
        <f t="shared" si="65"/>
        <v>Yes</v>
      </c>
      <c r="S428">
        <f t="shared" si="66"/>
        <v>12345</v>
      </c>
      <c r="T428" t="str">
        <f t="shared" si="67"/>
        <v>Turnover 1</v>
      </c>
      <c r="U428" s="3">
        <f t="shared" si="68"/>
        <v>45317</v>
      </c>
      <c r="V428" t="str">
        <f>IF($R428="No","",IF(D428="","JD",INDEX(Lookup!$B:$B,MATCH(LEFT(D428,2),Lookup!$A:$A,0))))</f>
        <v>SI</v>
      </c>
      <c r="W428" t="str">
        <f t="shared" si="69"/>
        <v>xxxx xxx xxxxx</v>
      </c>
      <c r="X428" t="str">
        <f t="shared" si="70"/>
        <v>xxxx xxx xxx xxx</v>
      </c>
      <c r="Y428" t="str">
        <f t="shared" si="71"/>
        <v>SI xxx</v>
      </c>
      <c r="Z428" s="5">
        <f t="shared" si="72"/>
        <v>-694.99835300000007</v>
      </c>
    </row>
    <row r="429" spans="1:26" x14ac:dyDescent="0.25">
      <c r="A429" s="6" t="s">
        <v>16</v>
      </c>
      <c r="B429" s="6" t="s">
        <v>16</v>
      </c>
      <c r="C429" s="6" t="s">
        <v>54</v>
      </c>
      <c r="D429" s="6" t="s">
        <v>58</v>
      </c>
      <c r="E429" s="6">
        <v>11111</v>
      </c>
      <c r="F429" s="6" t="s">
        <v>56</v>
      </c>
      <c r="G429" s="6">
        <v>123456</v>
      </c>
      <c r="H429" s="6" t="s">
        <v>57</v>
      </c>
      <c r="I429" s="7">
        <v>-694.99835300000007</v>
      </c>
      <c r="J429" s="6" t="s">
        <v>15</v>
      </c>
      <c r="K429" s="7">
        <v>-1745249.5120035</v>
      </c>
      <c r="L429" s="6" t="s">
        <v>15</v>
      </c>
      <c r="M429" s="6"/>
      <c r="N429" s="6"/>
      <c r="P429" s="3">
        <f t="shared" si="63"/>
        <v>45317</v>
      </c>
      <c r="Q429" t="str">
        <f t="shared" si="64"/>
        <v/>
      </c>
      <c r="R429" t="str">
        <f t="shared" si="65"/>
        <v>Yes</v>
      </c>
      <c r="S429">
        <f t="shared" si="66"/>
        <v>12345</v>
      </c>
      <c r="T429" t="str">
        <f t="shared" si="67"/>
        <v>Turnover 1</v>
      </c>
      <c r="U429" s="3">
        <f t="shared" si="68"/>
        <v>45317</v>
      </c>
      <c r="V429" t="str">
        <f>IF($R429="No","",IF(D429="","JD",INDEX(Lookup!$B:$B,MATCH(LEFT(D429,2),Lookup!$A:$A,0))))</f>
        <v>SI</v>
      </c>
      <c r="W429" t="str">
        <f t="shared" si="69"/>
        <v>xxxx xxx xxxxx</v>
      </c>
      <c r="X429" t="str">
        <f t="shared" si="70"/>
        <v>xxxx xxx xxx xxx</v>
      </c>
      <c r="Y429" t="str">
        <f t="shared" si="71"/>
        <v>SI xxx</v>
      </c>
      <c r="Z429" s="5">
        <f t="shared" si="72"/>
        <v>-227.91536100000002</v>
      </c>
    </row>
    <row r="430" spans="1:26" x14ac:dyDescent="0.25">
      <c r="A430" s="6" t="s">
        <v>16</v>
      </c>
      <c r="B430" s="6" t="s">
        <v>16</v>
      </c>
      <c r="C430" s="6" t="s">
        <v>54</v>
      </c>
      <c r="D430" s="6" t="s">
        <v>58</v>
      </c>
      <c r="E430" s="6">
        <v>11111</v>
      </c>
      <c r="F430" s="6" t="s">
        <v>56</v>
      </c>
      <c r="G430" s="6">
        <v>123456</v>
      </c>
      <c r="H430" s="6" t="s">
        <v>57</v>
      </c>
      <c r="I430" s="7">
        <v>-227.91536100000002</v>
      </c>
      <c r="J430" s="6" t="s">
        <v>15</v>
      </c>
      <c r="K430" s="7">
        <v>-1745477.4273644998</v>
      </c>
      <c r="L430" s="6" t="s">
        <v>15</v>
      </c>
      <c r="M430" s="6"/>
      <c r="N430" s="6"/>
      <c r="P430" s="3">
        <f t="shared" si="63"/>
        <v>45317</v>
      </c>
      <c r="Q430" t="str">
        <f t="shared" si="64"/>
        <v/>
      </c>
      <c r="R430" t="str">
        <f t="shared" si="65"/>
        <v>Yes</v>
      </c>
      <c r="S430">
        <f t="shared" si="66"/>
        <v>12345</v>
      </c>
      <c r="T430" t="str">
        <f t="shared" si="67"/>
        <v>Turnover 1</v>
      </c>
      <c r="U430" s="3">
        <f t="shared" si="68"/>
        <v>45317</v>
      </c>
      <c r="V430" t="str">
        <f>IF($R430="No","",IF(D430="","JD",INDEX(Lookup!$B:$B,MATCH(LEFT(D430,2),Lookup!$A:$A,0))))</f>
        <v>SI</v>
      </c>
      <c r="W430" t="str">
        <f t="shared" si="69"/>
        <v>xxxx xxx xxxxx</v>
      </c>
      <c r="X430" t="str">
        <f t="shared" si="70"/>
        <v>xxxx xxx xxx xxx</v>
      </c>
      <c r="Y430" t="str">
        <f t="shared" si="71"/>
        <v>SI xxx</v>
      </c>
      <c r="Z430" s="5">
        <f t="shared" si="72"/>
        <v>-179.10073800000001</v>
      </c>
    </row>
    <row r="431" spans="1:26" x14ac:dyDescent="0.25">
      <c r="A431" s="6" t="s">
        <v>16</v>
      </c>
      <c r="B431" s="6" t="s">
        <v>16</v>
      </c>
      <c r="C431" s="6" t="s">
        <v>54</v>
      </c>
      <c r="D431" s="6" t="s">
        <v>58</v>
      </c>
      <c r="E431" s="6">
        <v>11111</v>
      </c>
      <c r="F431" s="6" t="s">
        <v>56</v>
      </c>
      <c r="G431" s="6">
        <v>123456</v>
      </c>
      <c r="H431" s="6" t="s">
        <v>57</v>
      </c>
      <c r="I431" s="7">
        <v>-179.10073800000001</v>
      </c>
      <c r="J431" s="6" t="s">
        <v>15</v>
      </c>
      <c r="K431" s="7">
        <v>-1745656.5281025001</v>
      </c>
      <c r="L431" s="6" t="s">
        <v>15</v>
      </c>
      <c r="M431" s="6"/>
      <c r="N431" s="6"/>
      <c r="P431" s="3">
        <f t="shared" si="63"/>
        <v>45317</v>
      </c>
      <c r="Q431" t="str">
        <f t="shared" si="64"/>
        <v/>
      </c>
      <c r="R431" t="str">
        <f t="shared" si="65"/>
        <v>Yes</v>
      </c>
      <c r="S431">
        <f t="shared" si="66"/>
        <v>12345</v>
      </c>
      <c r="T431" t="str">
        <f t="shared" si="67"/>
        <v>Turnover 1</v>
      </c>
      <c r="U431" s="3">
        <f t="shared" si="68"/>
        <v>45317</v>
      </c>
      <c r="V431" t="str">
        <f>IF($R431="No","",IF(D431="","JD",INDEX(Lookup!$B:$B,MATCH(LEFT(D431,2),Lookup!$A:$A,0))))</f>
        <v>SI</v>
      </c>
      <c r="W431" t="str">
        <f t="shared" si="69"/>
        <v>xxxx xxx xxxxx</v>
      </c>
      <c r="X431" t="str">
        <f t="shared" si="70"/>
        <v>xxxx xxx xxx xxx</v>
      </c>
      <c r="Y431" t="str">
        <f t="shared" si="71"/>
        <v>SI xxx</v>
      </c>
      <c r="Z431" s="5">
        <f t="shared" si="72"/>
        <v>-121.600374</v>
      </c>
    </row>
    <row r="432" spans="1:26" x14ac:dyDescent="0.25">
      <c r="A432" s="6" t="s">
        <v>16</v>
      </c>
      <c r="B432" s="6" t="s">
        <v>16</v>
      </c>
      <c r="C432" s="6" t="s">
        <v>54</v>
      </c>
      <c r="D432" s="6" t="s">
        <v>58</v>
      </c>
      <c r="E432" s="6">
        <v>11111</v>
      </c>
      <c r="F432" s="6" t="s">
        <v>56</v>
      </c>
      <c r="G432" s="6">
        <v>123456</v>
      </c>
      <c r="H432" s="6" t="s">
        <v>57</v>
      </c>
      <c r="I432" s="7">
        <v>-121.600374</v>
      </c>
      <c r="J432" s="6" t="s">
        <v>15</v>
      </c>
      <c r="K432" s="7">
        <v>-1745778.1284765</v>
      </c>
      <c r="L432" s="6" t="s">
        <v>15</v>
      </c>
      <c r="M432" s="6"/>
      <c r="N432" s="6"/>
      <c r="P432" s="3">
        <f t="shared" si="63"/>
        <v>45317</v>
      </c>
      <c r="Q432" t="str">
        <f t="shared" si="64"/>
        <v/>
      </c>
      <c r="R432" t="str">
        <f t="shared" si="65"/>
        <v>Yes</v>
      </c>
      <c r="S432">
        <f t="shared" si="66"/>
        <v>12345</v>
      </c>
      <c r="T432" t="str">
        <f t="shared" si="67"/>
        <v>Turnover 1</v>
      </c>
      <c r="U432" s="3">
        <f t="shared" si="68"/>
        <v>45317</v>
      </c>
      <c r="V432" t="str">
        <f>IF($R432="No","",IF(D432="","JD",INDEX(Lookup!$B:$B,MATCH(LEFT(D432,2),Lookup!$A:$A,0))))</f>
        <v>SI</v>
      </c>
      <c r="W432" t="str">
        <f t="shared" si="69"/>
        <v>xxxx xxx xxxxx</v>
      </c>
      <c r="X432" t="str">
        <f t="shared" si="70"/>
        <v>xxxx xxx xxx xxx</v>
      </c>
      <c r="Y432" t="str">
        <f t="shared" si="71"/>
        <v>SI xxx</v>
      </c>
      <c r="Z432" s="5">
        <f t="shared" si="72"/>
        <v>-1209.0690545</v>
      </c>
    </row>
    <row r="433" spans="1:26" x14ac:dyDescent="0.25">
      <c r="A433" s="6" t="s">
        <v>16</v>
      </c>
      <c r="B433" s="6" t="s">
        <v>16</v>
      </c>
      <c r="C433" s="6" t="s">
        <v>54</v>
      </c>
      <c r="D433" s="6" t="s">
        <v>58</v>
      </c>
      <c r="E433" s="6">
        <v>11111</v>
      </c>
      <c r="F433" s="6" t="s">
        <v>56</v>
      </c>
      <c r="G433" s="6">
        <v>123456</v>
      </c>
      <c r="H433" s="6" t="s">
        <v>57</v>
      </c>
      <c r="I433" s="7">
        <v>-1209.0690545</v>
      </c>
      <c r="J433" s="6" t="s">
        <v>15</v>
      </c>
      <c r="K433" s="7">
        <v>-1746987.1975309998</v>
      </c>
      <c r="L433" s="6" t="s">
        <v>15</v>
      </c>
      <c r="M433" s="6"/>
      <c r="N433" s="6"/>
      <c r="P433" s="3">
        <f t="shared" si="63"/>
        <v>45317</v>
      </c>
      <c r="Q433" t="str">
        <f t="shared" si="64"/>
        <v/>
      </c>
      <c r="R433" t="str">
        <f t="shared" si="65"/>
        <v>Yes</v>
      </c>
      <c r="S433">
        <f t="shared" si="66"/>
        <v>12345</v>
      </c>
      <c r="T433" t="str">
        <f t="shared" si="67"/>
        <v>Turnover 1</v>
      </c>
      <c r="U433" s="3">
        <f t="shared" si="68"/>
        <v>45317</v>
      </c>
      <c r="V433" t="str">
        <f>IF($R433="No","",IF(D433="","JD",INDEX(Lookup!$B:$B,MATCH(LEFT(D433,2),Lookup!$A:$A,0))))</f>
        <v>SI</v>
      </c>
      <c r="W433" t="str">
        <f t="shared" si="69"/>
        <v>xxxx xxx xxxxx</v>
      </c>
      <c r="X433" t="str">
        <f t="shared" si="70"/>
        <v>xxxx xxx xxx xxx</v>
      </c>
      <c r="Y433" t="str">
        <f t="shared" si="71"/>
        <v>SI xxx</v>
      </c>
      <c r="Z433" s="5">
        <f t="shared" si="72"/>
        <v>-100.73942400000001</v>
      </c>
    </row>
    <row r="434" spans="1:26" x14ac:dyDescent="0.25">
      <c r="A434" s="6" t="s">
        <v>16</v>
      </c>
      <c r="B434" s="6" t="s">
        <v>16</v>
      </c>
      <c r="C434" s="6" t="s">
        <v>54</v>
      </c>
      <c r="D434" s="6" t="s">
        <v>58</v>
      </c>
      <c r="E434" s="6">
        <v>11111</v>
      </c>
      <c r="F434" s="6" t="s">
        <v>56</v>
      </c>
      <c r="G434" s="6">
        <v>123456</v>
      </c>
      <c r="H434" s="6" t="s">
        <v>57</v>
      </c>
      <c r="I434" s="7">
        <v>-100.73942400000001</v>
      </c>
      <c r="J434" s="6" t="s">
        <v>15</v>
      </c>
      <c r="K434" s="7">
        <v>-1747087.936955</v>
      </c>
      <c r="L434" s="6" t="s">
        <v>15</v>
      </c>
      <c r="M434" s="6"/>
      <c r="N434" s="6"/>
      <c r="P434" s="3">
        <f t="shared" si="63"/>
        <v>45317</v>
      </c>
      <c r="Q434" t="str">
        <f t="shared" si="64"/>
        <v/>
      </c>
      <c r="R434" t="str">
        <f t="shared" si="65"/>
        <v>Yes</v>
      </c>
      <c r="S434">
        <f t="shared" si="66"/>
        <v>12345</v>
      </c>
      <c r="T434" t="str">
        <f t="shared" si="67"/>
        <v>Turnover 1</v>
      </c>
      <c r="U434" s="3">
        <f t="shared" si="68"/>
        <v>45317</v>
      </c>
      <c r="V434" t="str">
        <f>IF($R434="No","",IF(D434="","JD",INDEX(Lookup!$B:$B,MATCH(LEFT(D434,2),Lookup!$A:$A,0))))</f>
        <v>SI</v>
      </c>
      <c r="W434" t="str">
        <f t="shared" si="69"/>
        <v>xxxx xxx xxxxx</v>
      </c>
      <c r="X434" t="str">
        <f t="shared" si="70"/>
        <v>xxxx xxx xxx xxx</v>
      </c>
      <c r="Y434" t="str">
        <f t="shared" si="71"/>
        <v>SI xxx</v>
      </c>
      <c r="Z434" s="5">
        <f t="shared" si="72"/>
        <v>-132.41013900000002</v>
      </c>
    </row>
    <row r="435" spans="1:26" x14ac:dyDescent="0.25">
      <c r="A435" s="6" t="s">
        <v>16</v>
      </c>
      <c r="B435" s="6" t="s">
        <v>16</v>
      </c>
      <c r="C435" s="6" t="s">
        <v>54</v>
      </c>
      <c r="D435" s="6" t="s">
        <v>58</v>
      </c>
      <c r="E435" s="6">
        <v>11111</v>
      </c>
      <c r="F435" s="6" t="s">
        <v>56</v>
      </c>
      <c r="G435" s="6">
        <v>123456</v>
      </c>
      <c r="H435" s="6" t="s">
        <v>57</v>
      </c>
      <c r="I435" s="7">
        <v>-132.41013900000002</v>
      </c>
      <c r="J435" s="6" t="s">
        <v>15</v>
      </c>
      <c r="K435" s="7">
        <v>-1747220.3470940001</v>
      </c>
      <c r="L435" s="6" t="s">
        <v>15</v>
      </c>
      <c r="M435" s="6"/>
      <c r="N435" s="6"/>
      <c r="P435" s="3">
        <f t="shared" si="63"/>
        <v>45317</v>
      </c>
      <c r="Q435" t="str">
        <f t="shared" si="64"/>
        <v/>
      </c>
      <c r="R435" t="str">
        <f t="shared" si="65"/>
        <v>Yes</v>
      </c>
      <c r="S435">
        <f t="shared" si="66"/>
        <v>12345</v>
      </c>
      <c r="T435" t="str">
        <f t="shared" si="67"/>
        <v>Turnover 1</v>
      </c>
      <c r="U435" s="3">
        <f t="shared" si="68"/>
        <v>45317</v>
      </c>
      <c r="V435" t="str">
        <f>IF($R435="No","",IF(D435="","JD",INDEX(Lookup!$B:$B,MATCH(LEFT(D435,2),Lookup!$A:$A,0))))</f>
        <v>SI</v>
      </c>
      <c r="W435" t="str">
        <f t="shared" si="69"/>
        <v>xxxx xxx xxxxx</v>
      </c>
      <c r="X435" t="str">
        <f t="shared" si="70"/>
        <v>xxxx xxx xxx xxx</v>
      </c>
      <c r="Y435" t="str">
        <f t="shared" si="71"/>
        <v>SI xxx</v>
      </c>
      <c r="Z435" s="5">
        <f t="shared" si="72"/>
        <v>-97.439600999999996</v>
      </c>
    </row>
    <row r="436" spans="1:26" x14ac:dyDescent="0.25">
      <c r="A436" s="6" t="s">
        <v>16</v>
      </c>
      <c r="B436" s="6" t="s">
        <v>16</v>
      </c>
      <c r="C436" s="6" t="s">
        <v>54</v>
      </c>
      <c r="D436" s="6" t="s">
        <v>58</v>
      </c>
      <c r="E436" s="6">
        <v>11111</v>
      </c>
      <c r="F436" s="6" t="s">
        <v>56</v>
      </c>
      <c r="G436" s="6">
        <v>123456</v>
      </c>
      <c r="H436" s="6" t="s">
        <v>57</v>
      </c>
      <c r="I436" s="7">
        <v>-97.439600999999996</v>
      </c>
      <c r="J436" s="6" t="s">
        <v>15</v>
      </c>
      <c r="K436" s="7">
        <v>-1747317.7866949998</v>
      </c>
      <c r="L436" s="6" t="s">
        <v>15</v>
      </c>
      <c r="M436" s="6"/>
      <c r="N436" s="6"/>
      <c r="P436" s="3">
        <f t="shared" si="63"/>
        <v>45317</v>
      </c>
      <c r="Q436" t="str">
        <f t="shared" si="64"/>
        <v/>
      </c>
      <c r="R436" t="str">
        <f t="shared" si="65"/>
        <v>Yes</v>
      </c>
      <c r="S436">
        <f t="shared" si="66"/>
        <v>12345</v>
      </c>
      <c r="T436" t="str">
        <f t="shared" si="67"/>
        <v>Turnover 1</v>
      </c>
      <c r="U436" s="3">
        <f t="shared" si="68"/>
        <v>45317</v>
      </c>
      <c r="V436" t="str">
        <f>IF($R436="No","",IF(D436="","JD",INDEX(Lookup!$B:$B,MATCH(LEFT(D436,2),Lookup!$A:$A,0))))</f>
        <v>SI</v>
      </c>
      <c r="W436" t="str">
        <f t="shared" si="69"/>
        <v>xxxx xxx xxxxx</v>
      </c>
      <c r="X436" t="str">
        <f t="shared" si="70"/>
        <v>xxxx xxx xxx xxx</v>
      </c>
      <c r="Y436" t="str">
        <f t="shared" si="71"/>
        <v>SI xxx</v>
      </c>
      <c r="Z436" s="5">
        <f t="shared" si="72"/>
        <v>-158.80872299999999</v>
      </c>
    </row>
    <row r="437" spans="1:26" x14ac:dyDescent="0.25">
      <c r="A437" s="6" t="s">
        <v>16</v>
      </c>
      <c r="B437" s="6" t="s">
        <v>16</v>
      </c>
      <c r="C437" s="6" t="s">
        <v>54</v>
      </c>
      <c r="D437" s="6" t="s">
        <v>58</v>
      </c>
      <c r="E437" s="6">
        <v>11111</v>
      </c>
      <c r="F437" s="6" t="s">
        <v>56</v>
      </c>
      <c r="G437" s="6">
        <v>123456</v>
      </c>
      <c r="H437" s="6" t="s">
        <v>57</v>
      </c>
      <c r="I437" s="7">
        <v>-158.80872299999999</v>
      </c>
      <c r="J437" s="6" t="s">
        <v>15</v>
      </c>
      <c r="K437" s="7">
        <v>-1747476.5954179999</v>
      </c>
      <c r="L437" s="6" t="s">
        <v>15</v>
      </c>
      <c r="M437" s="6"/>
      <c r="N437" s="6"/>
      <c r="P437" s="3">
        <f t="shared" si="63"/>
        <v>45317</v>
      </c>
      <c r="Q437" t="str">
        <f t="shared" si="64"/>
        <v/>
      </c>
      <c r="R437" t="str">
        <f t="shared" si="65"/>
        <v>Yes</v>
      </c>
      <c r="S437">
        <f t="shared" si="66"/>
        <v>12345</v>
      </c>
      <c r="T437" t="str">
        <f t="shared" si="67"/>
        <v>Turnover 1</v>
      </c>
      <c r="U437" s="3">
        <f t="shared" si="68"/>
        <v>45317</v>
      </c>
      <c r="V437" t="str">
        <f>IF($R437="No","",IF(D437="","JD",INDEX(Lookup!$B:$B,MATCH(LEFT(D437,2),Lookup!$A:$A,0))))</f>
        <v>SI</v>
      </c>
      <c r="W437" t="str">
        <f t="shared" si="69"/>
        <v>xxxx xxx xxxxx</v>
      </c>
      <c r="X437" t="str">
        <f t="shared" si="70"/>
        <v>xxxx xxx xxx xxx</v>
      </c>
      <c r="Y437" t="str">
        <f t="shared" si="71"/>
        <v>SI xxx</v>
      </c>
      <c r="Z437" s="5">
        <f t="shared" si="72"/>
        <v>-101.839365</v>
      </c>
    </row>
    <row r="438" spans="1:26" x14ac:dyDescent="0.25">
      <c r="A438" s="6" t="s">
        <v>16</v>
      </c>
      <c r="B438" s="6" t="s">
        <v>16</v>
      </c>
      <c r="C438" s="6" t="s">
        <v>54</v>
      </c>
      <c r="D438" s="6" t="s">
        <v>58</v>
      </c>
      <c r="E438" s="6">
        <v>11111</v>
      </c>
      <c r="F438" s="6" t="s">
        <v>56</v>
      </c>
      <c r="G438" s="6">
        <v>123456</v>
      </c>
      <c r="H438" s="6" t="s">
        <v>57</v>
      </c>
      <c r="I438" s="7">
        <v>-101.839365</v>
      </c>
      <c r="J438" s="6" t="s">
        <v>15</v>
      </c>
      <c r="K438" s="7">
        <v>-1747578.434783</v>
      </c>
      <c r="L438" s="6" t="s">
        <v>15</v>
      </c>
      <c r="M438" s="6"/>
      <c r="N438" s="6"/>
      <c r="P438" s="3">
        <f t="shared" si="63"/>
        <v>45317</v>
      </c>
      <c r="Q438" t="str">
        <f t="shared" si="64"/>
        <v/>
      </c>
      <c r="R438" t="str">
        <f t="shared" si="65"/>
        <v>Yes</v>
      </c>
      <c r="S438">
        <f t="shared" si="66"/>
        <v>12345</v>
      </c>
      <c r="T438" t="str">
        <f t="shared" si="67"/>
        <v>Turnover 1</v>
      </c>
      <c r="U438" s="3">
        <f t="shared" si="68"/>
        <v>45317</v>
      </c>
      <c r="V438" t="str">
        <f>IF($R438="No","",IF(D438="","JD",INDEX(Lookup!$B:$B,MATCH(LEFT(D438,2),Lookup!$A:$A,0))))</f>
        <v>SI</v>
      </c>
      <c r="W438" t="str">
        <f t="shared" si="69"/>
        <v>xxxx xxx xxxxx</v>
      </c>
      <c r="X438" t="str">
        <f t="shared" si="70"/>
        <v>xxxx xxx xxx xxx</v>
      </c>
      <c r="Y438" t="str">
        <f t="shared" si="71"/>
        <v>SI xxx</v>
      </c>
      <c r="Z438" s="5">
        <f t="shared" si="72"/>
        <v>-92.926050000000004</v>
      </c>
    </row>
    <row r="439" spans="1:26" x14ac:dyDescent="0.25">
      <c r="A439" s="6" t="s">
        <v>16</v>
      </c>
      <c r="B439" s="6" t="s">
        <v>16</v>
      </c>
      <c r="C439" s="6" t="s">
        <v>54</v>
      </c>
      <c r="D439" s="6" t="s">
        <v>58</v>
      </c>
      <c r="E439" s="6">
        <v>11111</v>
      </c>
      <c r="F439" s="6" t="s">
        <v>56</v>
      </c>
      <c r="G439" s="6">
        <v>123456</v>
      </c>
      <c r="H439" s="6" t="s">
        <v>57</v>
      </c>
      <c r="I439" s="7">
        <v>-92.926050000000004</v>
      </c>
      <c r="J439" s="6" t="s">
        <v>15</v>
      </c>
      <c r="K439" s="7">
        <v>-1747671.3608329999</v>
      </c>
      <c r="L439" s="6" t="s">
        <v>15</v>
      </c>
      <c r="M439" s="6"/>
      <c r="N439" s="6"/>
      <c r="P439" s="3">
        <f t="shared" si="63"/>
        <v>45317</v>
      </c>
      <c r="Q439" t="str">
        <f t="shared" si="64"/>
        <v/>
      </c>
      <c r="R439" t="str">
        <f t="shared" si="65"/>
        <v>Yes</v>
      </c>
      <c r="S439">
        <f t="shared" si="66"/>
        <v>12345</v>
      </c>
      <c r="T439" t="str">
        <f t="shared" si="67"/>
        <v>Turnover 1</v>
      </c>
      <c r="U439" s="3">
        <f t="shared" si="68"/>
        <v>45317</v>
      </c>
      <c r="V439" t="str">
        <f>IF($R439="No","",IF(D439="","JD",INDEX(Lookup!$B:$B,MATCH(LEFT(D439,2),Lookup!$A:$A,0))))</f>
        <v>SI</v>
      </c>
      <c r="W439" t="str">
        <f t="shared" si="69"/>
        <v>xxxx xxx xxxxx</v>
      </c>
      <c r="X439" t="str">
        <f t="shared" si="70"/>
        <v>xxxx xxx xxx xxx</v>
      </c>
      <c r="Y439" t="str">
        <f t="shared" si="71"/>
        <v>SI xxx</v>
      </c>
      <c r="Z439" s="5">
        <f t="shared" si="72"/>
        <v>-70.573226000000005</v>
      </c>
    </row>
    <row r="440" spans="1:26" x14ac:dyDescent="0.25">
      <c r="A440" s="6" t="s">
        <v>16</v>
      </c>
      <c r="B440" s="6" t="s">
        <v>16</v>
      </c>
      <c r="C440" s="6" t="s">
        <v>54</v>
      </c>
      <c r="D440" s="6" t="s">
        <v>58</v>
      </c>
      <c r="E440" s="6">
        <v>11111</v>
      </c>
      <c r="F440" s="6" t="s">
        <v>56</v>
      </c>
      <c r="G440" s="6">
        <v>123456</v>
      </c>
      <c r="H440" s="6" t="s">
        <v>57</v>
      </c>
      <c r="I440" s="7">
        <v>-70.573226000000005</v>
      </c>
      <c r="J440" s="6" t="s">
        <v>15</v>
      </c>
      <c r="K440" s="7">
        <v>-1747741.9340589999</v>
      </c>
      <c r="L440" s="6" t="s">
        <v>15</v>
      </c>
      <c r="M440" s="6"/>
      <c r="N440" s="6"/>
      <c r="P440" s="3">
        <f t="shared" si="63"/>
        <v>45317</v>
      </c>
      <c r="Q440" t="str">
        <f t="shared" si="64"/>
        <v/>
      </c>
      <c r="R440" t="str">
        <f t="shared" si="65"/>
        <v>Yes</v>
      </c>
      <c r="S440">
        <f t="shared" si="66"/>
        <v>12345</v>
      </c>
      <c r="T440" t="str">
        <f t="shared" si="67"/>
        <v>Turnover 1</v>
      </c>
      <c r="U440" s="3">
        <f t="shared" si="68"/>
        <v>45317</v>
      </c>
      <c r="V440" t="str">
        <f>IF($R440="No","",IF(D440="","JD",INDEX(Lookup!$B:$B,MATCH(LEFT(D440,2),Lookup!$A:$A,0))))</f>
        <v>SI</v>
      </c>
      <c r="W440" t="str">
        <f t="shared" si="69"/>
        <v>xxxx xxx xxxxx</v>
      </c>
      <c r="X440" t="str">
        <f t="shared" si="70"/>
        <v>xxxx xxx xxx xxx</v>
      </c>
      <c r="Y440" t="str">
        <f t="shared" si="71"/>
        <v>SI xxx</v>
      </c>
      <c r="Z440" s="5">
        <f t="shared" si="72"/>
        <v>-164.877363</v>
      </c>
    </row>
    <row r="441" spans="1:26" x14ac:dyDescent="0.25">
      <c r="A441" s="6" t="s">
        <v>16</v>
      </c>
      <c r="B441" s="6" t="s">
        <v>16</v>
      </c>
      <c r="C441" s="6" t="s">
        <v>54</v>
      </c>
      <c r="D441" s="6" t="s">
        <v>58</v>
      </c>
      <c r="E441" s="6">
        <v>11111</v>
      </c>
      <c r="F441" s="6" t="s">
        <v>56</v>
      </c>
      <c r="G441" s="6">
        <v>123456</v>
      </c>
      <c r="H441" s="6" t="s">
        <v>57</v>
      </c>
      <c r="I441" s="7">
        <v>-164.877363</v>
      </c>
      <c r="J441" s="6" t="s">
        <v>15</v>
      </c>
      <c r="K441" s="7">
        <v>-1747906.8114219999</v>
      </c>
      <c r="L441" s="6" t="s">
        <v>15</v>
      </c>
      <c r="M441" s="6"/>
      <c r="N441" s="6"/>
      <c r="P441" s="3">
        <f t="shared" si="63"/>
        <v>45317</v>
      </c>
      <c r="Q441" t="str">
        <f t="shared" si="64"/>
        <v/>
      </c>
      <c r="R441" t="str">
        <f t="shared" si="65"/>
        <v>Yes</v>
      </c>
      <c r="S441">
        <f t="shared" si="66"/>
        <v>12345</v>
      </c>
      <c r="T441" t="str">
        <f t="shared" si="67"/>
        <v>Turnover 1</v>
      </c>
      <c r="U441" s="3">
        <f t="shared" si="68"/>
        <v>45317</v>
      </c>
      <c r="V441" t="str">
        <f>IF($R441="No","",IF(D441="","JD",INDEX(Lookup!$B:$B,MATCH(LEFT(D441,2),Lookup!$A:$A,0))))</f>
        <v>SI</v>
      </c>
      <c r="W441" t="str">
        <f t="shared" si="69"/>
        <v>xxxx xxx xxxxx</v>
      </c>
      <c r="X441" t="str">
        <f t="shared" si="70"/>
        <v>xxxx xxx xxx xxx</v>
      </c>
      <c r="Y441" t="str">
        <f t="shared" si="71"/>
        <v>SI xxx</v>
      </c>
      <c r="Z441" s="5">
        <f t="shared" si="72"/>
        <v>-393.10879899999998</v>
      </c>
    </row>
    <row r="442" spans="1:26" x14ac:dyDescent="0.25">
      <c r="A442" s="6" t="s">
        <v>16</v>
      </c>
      <c r="B442" s="6" t="s">
        <v>16</v>
      </c>
      <c r="C442" s="6" t="s">
        <v>54</v>
      </c>
      <c r="D442" s="6" t="s">
        <v>58</v>
      </c>
      <c r="E442" s="6">
        <v>11111</v>
      </c>
      <c r="F442" s="6" t="s">
        <v>56</v>
      </c>
      <c r="G442" s="6">
        <v>123456</v>
      </c>
      <c r="H442" s="6" t="s">
        <v>57</v>
      </c>
      <c r="I442" s="7">
        <v>-393.10879899999998</v>
      </c>
      <c r="J442" s="6" t="s">
        <v>15</v>
      </c>
      <c r="K442" s="7">
        <v>-1748299.920221</v>
      </c>
      <c r="L442" s="6" t="s">
        <v>15</v>
      </c>
      <c r="M442" s="6"/>
      <c r="N442" s="6"/>
      <c r="P442" s="3">
        <f t="shared" si="63"/>
        <v>45317</v>
      </c>
      <c r="Q442" t="str">
        <f t="shared" si="64"/>
        <v/>
      </c>
      <c r="R442" t="str">
        <f t="shared" si="65"/>
        <v>Yes</v>
      </c>
      <c r="S442">
        <f t="shared" si="66"/>
        <v>12345</v>
      </c>
      <c r="T442" t="str">
        <f t="shared" si="67"/>
        <v>Turnover 1</v>
      </c>
      <c r="U442" s="3">
        <f t="shared" si="68"/>
        <v>45317</v>
      </c>
      <c r="V442" t="str">
        <f>IF($R442="No","",IF(D442="","JD",INDEX(Lookup!$B:$B,MATCH(LEFT(D442,2),Lookup!$A:$A,0))))</f>
        <v>SI</v>
      </c>
      <c r="W442" t="str">
        <f t="shared" si="69"/>
        <v>xxxx xxx xxxxx</v>
      </c>
      <c r="X442" t="str">
        <f t="shared" si="70"/>
        <v>xxxx xxx xxx xxx</v>
      </c>
      <c r="Y442" t="str">
        <f t="shared" si="71"/>
        <v>SI xxx</v>
      </c>
      <c r="Z442" s="5">
        <f t="shared" si="72"/>
        <v>-457.92946000000001</v>
      </c>
    </row>
    <row r="443" spans="1:26" x14ac:dyDescent="0.25">
      <c r="A443" s="6" t="s">
        <v>16</v>
      </c>
      <c r="B443" s="6" t="s">
        <v>16</v>
      </c>
      <c r="C443" s="6" t="s">
        <v>54</v>
      </c>
      <c r="D443" s="6" t="s">
        <v>58</v>
      </c>
      <c r="E443" s="6">
        <v>11111</v>
      </c>
      <c r="F443" s="6" t="s">
        <v>56</v>
      </c>
      <c r="G443" s="6">
        <v>123456</v>
      </c>
      <c r="H443" s="6" t="s">
        <v>57</v>
      </c>
      <c r="I443" s="7">
        <v>-457.92946000000001</v>
      </c>
      <c r="J443" s="6" t="s">
        <v>15</v>
      </c>
      <c r="K443" s="7">
        <v>-1748757.849681</v>
      </c>
      <c r="L443" s="6" t="s">
        <v>15</v>
      </c>
      <c r="M443" s="6"/>
      <c r="N443" s="6"/>
      <c r="P443" s="3">
        <f t="shared" si="63"/>
        <v>45317</v>
      </c>
      <c r="Q443" t="str">
        <f t="shared" si="64"/>
        <v/>
      </c>
      <c r="R443" t="str">
        <f t="shared" si="65"/>
        <v>Yes</v>
      </c>
      <c r="S443">
        <f t="shared" si="66"/>
        <v>12345</v>
      </c>
      <c r="T443" t="str">
        <f t="shared" si="67"/>
        <v>Turnover 1</v>
      </c>
      <c r="U443" s="3">
        <f t="shared" si="68"/>
        <v>45317</v>
      </c>
      <c r="V443" t="str">
        <f>IF($R443="No","",IF(D443="","JD",INDEX(Lookup!$B:$B,MATCH(LEFT(D443,2),Lookup!$A:$A,0))))</f>
        <v>SI</v>
      </c>
      <c r="W443" t="str">
        <f t="shared" si="69"/>
        <v>xxxx xxx xxxxx</v>
      </c>
      <c r="X443" t="str">
        <f t="shared" si="70"/>
        <v>xxxx xxx xxx xxx</v>
      </c>
      <c r="Y443" t="str">
        <f t="shared" si="71"/>
        <v>SI xxx</v>
      </c>
      <c r="Z443" s="5">
        <f t="shared" si="72"/>
        <v>-275.59843549999999</v>
      </c>
    </row>
    <row r="444" spans="1:26" x14ac:dyDescent="0.25">
      <c r="A444" s="6" t="s">
        <v>16</v>
      </c>
      <c r="B444" s="6" t="s">
        <v>16</v>
      </c>
      <c r="C444" s="6" t="s">
        <v>54</v>
      </c>
      <c r="D444" s="6" t="s">
        <v>58</v>
      </c>
      <c r="E444" s="6">
        <v>11111</v>
      </c>
      <c r="F444" s="6" t="s">
        <v>56</v>
      </c>
      <c r="G444" s="6">
        <v>123456</v>
      </c>
      <c r="H444" s="6" t="s">
        <v>57</v>
      </c>
      <c r="I444" s="7">
        <v>-275.59843549999999</v>
      </c>
      <c r="J444" s="6" t="s">
        <v>15</v>
      </c>
      <c r="K444" s="7">
        <v>-1749033.4481164999</v>
      </c>
      <c r="L444" s="6" t="s">
        <v>15</v>
      </c>
      <c r="M444" s="6"/>
      <c r="N444" s="6"/>
      <c r="P444" s="3">
        <f t="shared" si="63"/>
        <v>45317</v>
      </c>
      <c r="Q444" t="str">
        <f t="shared" si="64"/>
        <v/>
      </c>
      <c r="R444" t="str">
        <f t="shared" si="65"/>
        <v>Yes</v>
      </c>
      <c r="S444">
        <f t="shared" si="66"/>
        <v>12345</v>
      </c>
      <c r="T444" t="str">
        <f t="shared" si="67"/>
        <v>Turnover 1</v>
      </c>
      <c r="U444" s="3">
        <f t="shared" si="68"/>
        <v>45317</v>
      </c>
      <c r="V444" t="str">
        <f>IF($R444="No","",IF(D444="","JD",INDEX(Lookup!$B:$B,MATCH(LEFT(D444,2),Lookup!$A:$A,0))))</f>
        <v>SI</v>
      </c>
      <c r="W444" t="str">
        <f t="shared" si="69"/>
        <v>xxxx xxx xxxxx</v>
      </c>
      <c r="X444" t="str">
        <f t="shared" si="70"/>
        <v>xxxx xxx xxx xxx</v>
      </c>
      <c r="Y444" t="str">
        <f t="shared" si="71"/>
        <v>SI xxx</v>
      </c>
      <c r="Z444" s="5">
        <f t="shared" si="72"/>
        <v>-99.904985999999994</v>
      </c>
    </row>
    <row r="445" spans="1:26" x14ac:dyDescent="0.25">
      <c r="A445" s="6" t="s">
        <v>16</v>
      </c>
      <c r="B445" s="6" t="s">
        <v>16</v>
      </c>
      <c r="C445" s="6" t="s">
        <v>54</v>
      </c>
      <c r="D445" s="6" t="s">
        <v>58</v>
      </c>
      <c r="E445" s="6">
        <v>11111</v>
      </c>
      <c r="F445" s="6" t="s">
        <v>56</v>
      </c>
      <c r="G445" s="6">
        <v>123456</v>
      </c>
      <c r="H445" s="6" t="s">
        <v>57</v>
      </c>
      <c r="I445" s="7">
        <v>-99.904985999999994</v>
      </c>
      <c r="J445" s="6" t="s">
        <v>15</v>
      </c>
      <c r="K445" s="7">
        <v>-1749133.3531025001</v>
      </c>
      <c r="L445" s="6" t="s">
        <v>15</v>
      </c>
      <c r="M445" s="6"/>
      <c r="N445" s="6"/>
      <c r="P445" s="3">
        <f t="shared" si="63"/>
        <v>45317</v>
      </c>
      <c r="Q445" t="str">
        <f t="shared" si="64"/>
        <v/>
      </c>
      <c r="R445" t="str">
        <f t="shared" si="65"/>
        <v>Yes</v>
      </c>
      <c r="S445">
        <f t="shared" si="66"/>
        <v>12345</v>
      </c>
      <c r="T445" t="str">
        <f t="shared" si="67"/>
        <v>Turnover 1</v>
      </c>
      <c r="U445" s="3">
        <f t="shared" si="68"/>
        <v>45317</v>
      </c>
      <c r="V445" t="str">
        <f>IF($R445="No","",IF(D445="","JD",INDEX(Lookup!$B:$B,MATCH(LEFT(D445,2),Lookup!$A:$A,0))))</f>
        <v>SI</v>
      </c>
      <c r="W445" t="str">
        <f t="shared" si="69"/>
        <v>xxxx xxx xxxxx</v>
      </c>
      <c r="X445" t="str">
        <f t="shared" si="70"/>
        <v>xxxx xxx xxx xxx</v>
      </c>
      <c r="Y445" t="str">
        <f t="shared" si="71"/>
        <v>SI xxx</v>
      </c>
      <c r="Z445" s="5">
        <f t="shared" si="72"/>
        <v>-99.146405999999999</v>
      </c>
    </row>
    <row r="446" spans="1:26" x14ac:dyDescent="0.25">
      <c r="A446" s="6" t="s">
        <v>16</v>
      </c>
      <c r="B446" s="6" t="s">
        <v>16</v>
      </c>
      <c r="C446" s="6" t="s">
        <v>54</v>
      </c>
      <c r="D446" s="6" t="s">
        <v>58</v>
      </c>
      <c r="E446" s="6">
        <v>11111</v>
      </c>
      <c r="F446" s="6" t="s">
        <v>56</v>
      </c>
      <c r="G446" s="6">
        <v>123456</v>
      </c>
      <c r="H446" s="6" t="s">
        <v>57</v>
      </c>
      <c r="I446" s="7">
        <v>-99.146405999999999</v>
      </c>
      <c r="J446" s="6" t="s">
        <v>15</v>
      </c>
      <c r="K446" s="7">
        <v>-1749232.4995084999</v>
      </c>
      <c r="L446" s="6" t="s">
        <v>15</v>
      </c>
      <c r="M446" s="6"/>
      <c r="N446" s="6"/>
      <c r="P446" s="3">
        <f t="shared" si="63"/>
        <v>45317</v>
      </c>
      <c r="Q446" t="str">
        <f t="shared" si="64"/>
        <v/>
      </c>
      <c r="R446" t="str">
        <f t="shared" si="65"/>
        <v>Yes</v>
      </c>
      <c r="S446">
        <f t="shared" si="66"/>
        <v>12345</v>
      </c>
      <c r="T446" t="str">
        <f t="shared" si="67"/>
        <v>Turnover 1</v>
      </c>
      <c r="U446" s="3">
        <f t="shared" si="68"/>
        <v>45317</v>
      </c>
      <c r="V446" t="str">
        <f>IF($R446="No","",IF(D446="","JD",INDEX(Lookup!$B:$B,MATCH(LEFT(D446,2),Lookup!$A:$A,0))))</f>
        <v>SI</v>
      </c>
      <c r="W446" t="str">
        <f t="shared" si="69"/>
        <v>xxxx xxx xxxxx</v>
      </c>
      <c r="X446" t="str">
        <f t="shared" si="70"/>
        <v>xxxx xxx xxx xxx</v>
      </c>
      <c r="Y446" t="str">
        <f t="shared" si="71"/>
        <v>SI xxx</v>
      </c>
      <c r="Z446" s="5">
        <f t="shared" si="72"/>
        <v>-124.82433900000001</v>
      </c>
    </row>
    <row r="447" spans="1:26" x14ac:dyDescent="0.25">
      <c r="A447" s="6" t="s">
        <v>16</v>
      </c>
      <c r="B447" s="6" t="s">
        <v>16</v>
      </c>
      <c r="C447" s="6" t="s">
        <v>54</v>
      </c>
      <c r="D447" s="6" t="s">
        <v>58</v>
      </c>
      <c r="E447" s="6">
        <v>11111</v>
      </c>
      <c r="F447" s="6" t="s">
        <v>56</v>
      </c>
      <c r="G447" s="6">
        <v>123456</v>
      </c>
      <c r="H447" s="6" t="s">
        <v>57</v>
      </c>
      <c r="I447" s="7">
        <v>-124.82433900000001</v>
      </c>
      <c r="J447" s="6" t="s">
        <v>15</v>
      </c>
      <c r="K447" s="7">
        <v>-1749357.3238474999</v>
      </c>
      <c r="L447" s="6" t="s">
        <v>15</v>
      </c>
      <c r="M447" s="6"/>
      <c r="N447" s="6"/>
      <c r="P447" s="3">
        <f t="shared" si="63"/>
        <v>45317</v>
      </c>
      <c r="Q447" t="str">
        <f t="shared" si="64"/>
        <v/>
      </c>
      <c r="R447" t="str">
        <f t="shared" si="65"/>
        <v>Yes</v>
      </c>
      <c r="S447">
        <f t="shared" si="66"/>
        <v>12345</v>
      </c>
      <c r="T447" t="str">
        <f t="shared" si="67"/>
        <v>Turnover 1</v>
      </c>
      <c r="U447" s="3">
        <f t="shared" si="68"/>
        <v>45317</v>
      </c>
      <c r="V447" t="str">
        <f>IF($R447="No","",IF(D447="","JD",INDEX(Lookup!$B:$B,MATCH(LEFT(D447,2),Lookup!$A:$A,0))))</f>
        <v>SI</v>
      </c>
      <c r="W447" t="str">
        <f t="shared" si="69"/>
        <v>xxxx xxx xxxxx</v>
      </c>
      <c r="X447" t="str">
        <f t="shared" si="70"/>
        <v>xxxx xxx xxx xxx</v>
      </c>
      <c r="Y447" t="str">
        <f t="shared" si="71"/>
        <v>SI xxx</v>
      </c>
      <c r="Z447" s="5">
        <f t="shared" si="72"/>
        <v>-108.40108199999999</v>
      </c>
    </row>
    <row r="448" spans="1:26" x14ac:dyDescent="0.25">
      <c r="A448" s="6" t="s">
        <v>16</v>
      </c>
      <c r="B448" s="6" t="s">
        <v>16</v>
      </c>
      <c r="C448" s="6" t="s">
        <v>54</v>
      </c>
      <c r="D448" s="6" t="s">
        <v>58</v>
      </c>
      <c r="E448" s="6">
        <v>11111</v>
      </c>
      <c r="F448" s="6" t="s">
        <v>56</v>
      </c>
      <c r="G448" s="6">
        <v>123456</v>
      </c>
      <c r="H448" s="6" t="s">
        <v>57</v>
      </c>
      <c r="I448" s="7">
        <v>-108.40108199999999</v>
      </c>
      <c r="J448" s="6" t="s">
        <v>15</v>
      </c>
      <c r="K448" s="7">
        <v>-1749465.7249294999</v>
      </c>
      <c r="L448" s="6" t="s">
        <v>15</v>
      </c>
      <c r="M448" s="6"/>
      <c r="N448" s="6"/>
      <c r="P448" s="3">
        <f t="shared" si="63"/>
        <v>45317</v>
      </c>
      <c r="Q448" t="str">
        <f t="shared" si="64"/>
        <v/>
      </c>
      <c r="R448" t="str">
        <f t="shared" si="65"/>
        <v>Yes</v>
      </c>
      <c r="S448">
        <f t="shared" si="66"/>
        <v>12345</v>
      </c>
      <c r="T448" t="str">
        <f t="shared" si="67"/>
        <v>Turnover 1</v>
      </c>
      <c r="U448" s="3">
        <f t="shared" si="68"/>
        <v>45317</v>
      </c>
      <c r="V448" t="str">
        <f>IF($R448="No","",IF(D448="","JD",INDEX(Lookup!$B:$B,MATCH(LEFT(D448,2),Lookup!$A:$A,0))))</f>
        <v>SI</v>
      </c>
      <c r="W448" t="str">
        <f t="shared" si="69"/>
        <v>xxxx xxx xxxxx</v>
      </c>
      <c r="X448" t="str">
        <f t="shared" si="70"/>
        <v>xxxx xxx xxx xxx</v>
      </c>
      <c r="Y448" t="str">
        <f t="shared" si="71"/>
        <v>SI xxx</v>
      </c>
      <c r="Z448" s="5">
        <f t="shared" si="72"/>
        <v>-630.696055</v>
      </c>
    </row>
    <row r="449" spans="1:26" x14ac:dyDescent="0.25">
      <c r="A449" s="6" t="s">
        <v>16</v>
      </c>
      <c r="B449" s="6" t="s">
        <v>16</v>
      </c>
      <c r="C449" s="6" t="s">
        <v>54</v>
      </c>
      <c r="D449" s="6" t="s">
        <v>58</v>
      </c>
      <c r="E449" s="6">
        <v>11111</v>
      </c>
      <c r="F449" s="6" t="s">
        <v>56</v>
      </c>
      <c r="G449" s="6">
        <v>123456</v>
      </c>
      <c r="H449" s="6" t="s">
        <v>57</v>
      </c>
      <c r="I449" s="7">
        <v>-630.696055</v>
      </c>
      <c r="J449" s="6" t="s">
        <v>15</v>
      </c>
      <c r="K449" s="7">
        <v>-1750096.4209845001</v>
      </c>
      <c r="L449" s="6" t="s">
        <v>15</v>
      </c>
      <c r="M449" s="6"/>
      <c r="N449" s="6"/>
      <c r="P449" s="3">
        <f t="shared" si="63"/>
        <v>45317</v>
      </c>
      <c r="Q449" t="str">
        <f t="shared" si="64"/>
        <v/>
      </c>
      <c r="R449" t="str">
        <f t="shared" si="65"/>
        <v>Yes</v>
      </c>
      <c r="S449">
        <f t="shared" si="66"/>
        <v>12345</v>
      </c>
      <c r="T449" t="str">
        <f t="shared" si="67"/>
        <v>Turnover 1</v>
      </c>
      <c r="U449" s="3">
        <f t="shared" si="68"/>
        <v>45317</v>
      </c>
      <c r="V449" t="str">
        <f>IF($R449="No","",IF(D449="","JD",INDEX(Lookup!$B:$B,MATCH(LEFT(D449,2),Lookup!$A:$A,0))))</f>
        <v>SI</v>
      </c>
      <c r="W449" t="str">
        <f t="shared" si="69"/>
        <v>xxxx xxx xxxxx</v>
      </c>
      <c r="X449" t="str">
        <f t="shared" si="70"/>
        <v>xxxx xxx xxx xxx</v>
      </c>
      <c r="Y449" t="str">
        <f t="shared" si="71"/>
        <v>SI xxx</v>
      </c>
      <c r="Z449" s="5">
        <f t="shared" si="72"/>
        <v>-101.34628799999999</v>
      </c>
    </row>
    <row r="450" spans="1:26" x14ac:dyDescent="0.25">
      <c r="A450" s="6" t="s">
        <v>16</v>
      </c>
      <c r="B450" s="6" t="s">
        <v>16</v>
      </c>
      <c r="C450" s="6" t="s">
        <v>54</v>
      </c>
      <c r="D450" s="6" t="s">
        <v>58</v>
      </c>
      <c r="E450" s="6">
        <v>11111</v>
      </c>
      <c r="F450" s="6" t="s">
        <v>56</v>
      </c>
      <c r="G450" s="6">
        <v>123456</v>
      </c>
      <c r="H450" s="6" t="s">
        <v>57</v>
      </c>
      <c r="I450" s="7">
        <v>-101.34628799999999</v>
      </c>
      <c r="J450" s="6" t="s">
        <v>15</v>
      </c>
      <c r="K450" s="7">
        <v>-1750197.7672724999</v>
      </c>
      <c r="L450" s="6" t="s">
        <v>15</v>
      </c>
      <c r="M450" s="6"/>
      <c r="N450" s="6"/>
      <c r="P450" s="3">
        <f t="shared" si="63"/>
        <v>45317</v>
      </c>
      <c r="Q450" t="str">
        <f t="shared" si="64"/>
        <v/>
      </c>
      <c r="R450" t="str">
        <f t="shared" si="65"/>
        <v>Yes</v>
      </c>
      <c r="S450">
        <f t="shared" si="66"/>
        <v>12345</v>
      </c>
      <c r="T450" t="str">
        <f t="shared" si="67"/>
        <v>Turnover 1</v>
      </c>
      <c r="U450" s="3">
        <f t="shared" si="68"/>
        <v>45317</v>
      </c>
      <c r="V450" t="str">
        <f>IF($R450="No","",IF(D450="","JD",INDEX(Lookup!$B:$B,MATCH(LEFT(D450,2),Lookup!$A:$A,0))))</f>
        <v>SI</v>
      </c>
      <c r="W450" t="str">
        <f t="shared" si="69"/>
        <v>xxxx xxx xxxxx</v>
      </c>
      <c r="X450" t="str">
        <f t="shared" si="70"/>
        <v>xxxx xxx xxx xxx</v>
      </c>
      <c r="Y450" t="str">
        <f t="shared" si="71"/>
        <v>SI xxx</v>
      </c>
      <c r="Z450" s="5">
        <f t="shared" si="72"/>
        <v>-457.0507715</v>
      </c>
    </row>
    <row r="451" spans="1:26" x14ac:dyDescent="0.25">
      <c r="A451" s="6" t="s">
        <v>16</v>
      </c>
      <c r="B451" s="6" t="s">
        <v>16</v>
      </c>
      <c r="C451" s="6" t="s">
        <v>54</v>
      </c>
      <c r="D451" s="6" t="s">
        <v>58</v>
      </c>
      <c r="E451" s="6">
        <v>11111</v>
      </c>
      <c r="F451" s="6" t="s">
        <v>56</v>
      </c>
      <c r="G451" s="6">
        <v>123456</v>
      </c>
      <c r="H451" s="6" t="s">
        <v>57</v>
      </c>
      <c r="I451" s="7">
        <v>-457.0507715</v>
      </c>
      <c r="J451" s="6" t="s">
        <v>15</v>
      </c>
      <c r="K451" s="7">
        <v>-1750654.8180440001</v>
      </c>
      <c r="L451" s="6" t="s">
        <v>15</v>
      </c>
      <c r="M451" s="6"/>
      <c r="N451" s="6"/>
      <c r="P451" s="3">
        <f t="shared" si="63"/>
        <v>45317</v>
      </c>
      <c r="Q451" t="str">
        <f t="shared" si="64"/>
        <v/>
      </c>
      <c r="R451" t="str">
        <f t="shared" si="65"/>
        <v>Yes</v>
      </c>
      <c r="S451">
        <f t="shared" si="66"/>
        <v>12345</v>
      </c>
      <c r="T451" t="str">
        <f t="shared" si="67"/>
        <v>Turnover 1</v>
      </c>
      <c r="U451" s="3">
        <f t="shared" si="68"/>
        <v>45317</v>
      </c>
      <c r="V451" t="str">
        <f>IF($R451="No","",IF(D451="","JD",INDEX(Lookup!$B:$B,MATCH(LEFT(D451,2),Lookup!$A:$A,0))))</f>
        <v>SI</v>
      </c>
      <c r="W451" t="str">
        <f t="shared" si="69"/>
        <v>xxxx xxx xxxxx</v>
      </c>
      <c r="X451" t="str">
        <f t="shared" si="70"/>
        <v>xxxx xxx xxx xxx</v>
      </c>
      <c r="Y451" t="str">
        <f t="shared" si="71"/>
        <v>SI xxx</v>
      </c>
      <c r="Z451" s="5">
        <f t="shared" si="72"/>
        <v>-109.80445499999999</v>
      </c>
    </row>
    <row r="452" spans="1:26" x14ac:dyDescent="0.25">
      <c r="A452" s="6" t="s">
        <v>16</v>
      </c>
      <c r="B452" s="6" t="s">
        <v>16</v>
      </c>
      <c r="C452" s="6" t="s">
        <v>54</v>
      </c>
      <c r="D452" s="6" t="s">
        <v>58</v>
      </c>
      <c r="E452" s="6">
        <v>11111</v>
      </c>
      <c r="F452" s="6" t="s">
        <v>56</v>
      </c>
      <c r="G452" s="6">
        <v>123456</v>
      </c>
      <c r="H452" s="6" t="s">
        <v>57</v>
      </c>
      <c r="I452" s="7">
        <v>-109.80445499999999</v>
      </c>
      <c r="J452" s="6" t="s">
        <v>15</v>
      </c>
      <c r="K452" s="7">
        <v>-1750764.6224989998</v>
      </c>
      <c r="L452" s="6" t="s">
        <v>15</v>
      </c>
      <c r="M452" s="6"/>
      <c r="N452" s="6"/>
      <c r="P452" s="3">
        <f t="shared" ref="P452:P515" si="73">IFERROR(DATE(RIGHT(A452,4), MID(A452,4,2), LEFT(A452,2)),"")</f>
        <v>45317</v>
      </c>
      <c r="Q452" t="str">
        <f t="shared" ref="Q452:Q515" si="74">IF(AND(I452="",A452&lt;&gt;""),"OB","")</f>
        <v/>
      </c>
      <c r="R452" t="str">
        <f t="shared" ref="R452:R515" si="75">IF(Q452="OB","Yes",IF(I452&lt;&gt;"","Yes","No"))</f>
        <v>Yes</v>
      </c>
      <c r="S452">
        <f t="shared" ref="S452:S515" si="76">IF($R452="No","",IF(AND($L452&lt;&gt;"",$L451=""),$B452,S451))</f>
        <v>12345</v>
      </c>
      <c r="T452" t="str">
        <f t="shared" ref="T452:T515" si="77">IF($R452="No","",IF(AND($L452&lt;&gt;"",$L451=""),$F452,T451))</f>
        <v>Turnover 1</v>
      </c>
      <c r="U452" s="3">
        <f t="shared" ref="U452:U515" si="78">IF(Q452="OB",MIN(P:P)-1,IF(R452="Yes",P452,""))</f>
        <v>45317</v>
      </c>
      <c r="V452" t="str">
        <f>IF($R452="No","",IF(D452="","JD",INDEX(Lookup!$B:$B,MATCH(LEFT(D452,2),Lookup!$A:$A,0))))</f>
        <v>SI</v>
      </c>
      <c r="W452" t="str">
        <f t="shared" ref="W452:W515" si="79">IF(R452="No","",IF(OR(V452="PI",V452="SI"),H452,""))</f>
        <v>xxxx xxx xxxxx</v>
      </c>
      <c r="X452" t="str">
        <f t="shared" ref="X452:X515" si="80">IF(R452="Yes",F452,"")</f>
        <v>xxxx xxx xxx xxx</v>
      </c>
      <c r="Y452" t="str">
        <f t="shared" ref="Y452:Y515" si="81">IF(R452="No","",IF(OR(V452="PI",V452="SI"),D452,""))</f>
        <v>SI xxx</v>
      </c>
      <c r="Z452" s="5">
        <f t="shared" ref="Z452:Z515" si="82">IF(R452="No","",IF(Q452="OB",K452,I453))</f>
        <v>-2110.2684159999999</v>
      </c>
    </row>
    <row r="453" spans="1:26" x14ac:dyDescent="0.25">
      <c r="A453" s="6" t="s">
        <v>16</v>
      </c>
      <c r="B453" s="6" t="s">
        <v>16</v>
      </c>
      <c r="C453" s="6" t="s">
        <v>54</v>
      </c>
      <c r="D453" s="6" t="s">
        <v>58</v>
      </c>
      <c r="E453" s="6">
        <v>11111</v>
      </c>
      <c r="F453" s="6" t="s">
        <v>56</v>
      </c>
      <c r="G453" s="6">
        <v>123456</v>
      </c>
      <c r="H453" s="6" t="s">
        <v>57</v>
      </c>
      <c r="I453" s="7">
        <v>-2110.2684159999999</v>
      </c>
      <c r="J453" s="6" t="s">
        <v>15</v>
      </c>
      <c r="K453" s="7">
        <v>-1752874.8909150001</v>
      </c>
      <c r="L453" s="6" t="s">
        <v>15</v>
      </c>
      <c r="M453" s="6"/>
      <c r="N453" s="6"/>
      <c r="P453" s="3">
        <f t="shared" si="73"/>
        <v>45317</v>
      </c>
      <c r="Q453" t="str">
        <f t="shared" si="74"/>
        <v/>
      </c>
      <c r="R453" t="str">
        <f t="shared" si="75"/>
        <v>Yes</v>
      </c>
      <c r="S453">
        <f t="shared" si="76"/>
        <v>12345</v>
      </c>
      <c r="T453" t="str">
        <f t="shared" si="77"/>
        <v>Turnover 1</v>
      </c>
      <c r="U453" s="3">
        <f t="shared" si="78"/>
        <v>45317</v>
      </c>
      <c r="V453" t="str">
        <f>IF($R453="No","",IF(D453="","JD",INDEX(Lookup!$B:$B,MATCH(LEFT(D453,2),Lookup!$A:$A,0))))</f>
        <v>SI</v>
      </c>
      <c r="W453" t="str">
        <f t="shared" si="79"/>
        <v>xxxx xxx xxxxx</v>
      </c>
      <c r="X453" t="str">
        <f t="shared" si="80"/>
        <v>xxxx xxx xxx xxx</v>
      </c>
      <c r="Y453" t="str">
        <f t="shared" si="81"/>
        <v>SI xxx</v>
      </c>
      <c r="Z453" s="5">
        <f t="shared" si="82"/>
        <v>-1263.098915</v>
      </c>
    </row>
    <row r="454" spans="1:26" x14ac:dyDescent="0.25">
      <c r="A454" s="6" t="s">
        <v>16</v>
      </c>
      <c r="B454" s="6" t="s">
        <v>16</v>
      </c>
      <c r="C454" s="6" t="s">
        <v>54</v>
      </c>
      <c r="D454" s="6" t="s">
        <v>58</v>
      </c>
      <c r="E454" s="6">
        <v>11111</v>
      </c>
      <c r="F454" s="6" t="s">
        <v>56</v>
      </c>
      <c r="G454" s="6">
        <v>123456</v>
      </c>
      <c r="H454" s="6" t="s">
        <v>57</v>
      </c>
      <c r="I454" s="7">
        <v>-1263.098915</v>
      </c>
      <c r="J454" s="6" t="s">
        <v>15</v>
      </c>
      <c r="K454" s="7">
        <v>-1754137.9898300001</v>
      </c>
      <c r="L454" s="6" t="s">
        <v>15</v>
      </c>
      <c r="M454" s="6"/>
      <c r="N454" s="6"/>
      <c r="P454" s="3">
        <f t="shared" si="73"/>
        <v>45317</v>
      </c>
      <c r="Q454" t="str">
        <f t="shared" si="74"/>
        <v/>
      </c>
      <c r="R454" t="str">
        <f t="shared" si="75"/>
        <v>Yes</v>
      </c>
      <c r="S454">
        <f t="shared" si="76"/>
        <v>12345</v>
      </c>
      <c r="T454" t="str">
        <f t="shared" si="77"/>
        <v>Turnover 1</v>
      </c>
      <c r="U454" s="3">
        <f t="shared" si="78"/>
        <v>45317</v>
      </c>
      <c r="V454" t="str">
        <f>IF($R454="No","",IF(D454="","JD",INDEX(Lookup!$B:$B,MATCH(LEFT(D454,2),Lookup!$A:$A,0))))</f>
        <v>SI</v>
      </c>
      <c r="W454" t="str">
        <f t="shared" si="79"/>
        <v>xxxx xxx xxxxx</v>
      </c>
      <c r="X454" t="str">
        <f t="shared" si="80"/>
        <v>xxxx xxx xxx xxx</v>
      </c>
      <c r="Y454" t="str">
        <f t="shared" si="81"/>
        <v>SI xxx</v>
      </c>
      <c r="Z454" s="5">
        <f t="shared" si="82"/>
        <v>-816.68090649999999</v>
      </c>
    </row>
    <row r="455" spans="1:26" x14ac:dyDescent="0.25">
      <c r="A455" s="6" t="s">
        <v>16</v>
      </c>
      <c r="B455" s="6" t="s">
        <v>16</v>
      </c>
      <c r="C455" s="6" t="s">
        <v>54</v>
      </c>
      <c r="D455" s="6" t="s">
        <v>58</v>
      </c>
      <c r="E455" s="6">
        <v>11111</v>
      </c>
      <c r="F455" s="6" t="s">
        <v>56</v>
      </c>
      <c r="G455" s="6">
        <v>123456</v>
      </c>
      <c r="H455" s="6" t="s">
        <v>57</v>
      </c>
      <c r="I455" s="7">
        <v>-816.68090649999999</v>
      </c>
      <c r="J455" s="6" t="s">
        <v>15</v>
      </c>
      <c r="K455" s="7">
        <v>-1754954.6707364998</v>
      </c>
      <c r="L455" s="6" t="s">
        <v>15</v>
      </c>
      <c r="M455" s="6"/>
      <c r="N455" s="6"/>
      <c r="P455" s="3">
        <f t="shared" si="73"/>
        <v>45317</v>
      </c>
      <c r="Q455" t="str">
        <f t="shared" si="74"/>
        <v/>
      </c>
      <c r="R455" t="str">
        <f t="shared" si="75"/>
        <v>Yes</v>
      </c>
      <c r="S455">
        <f t="shared" si="76"/>
        <v>12345</v>
      </c>
      <c r="T455" t="str">
        <f t="shared" si="77"/>
        <v>Turnover 1</v>
      </c>
      <c r="U455" s="3">
        <f t="shared" si="78"/>
        <v>45317</v>
      </c>
      <c r="V455" t="str">
        <f>IF($R455="No","",IF(D455="","JD",INDEX(Lookup!$B:$B,MATCH(LEFT(D455,2),Lookup!$A:$A,0))))</f>
        <v>SI</v>
      </c>
      <c r="W455" t="str">
        <f t="shared" si="79"/>
        <v>xxxx xxx xxxxx</v>
      </c>
      <c r="X455" t="str">
        <f t="shared" si="80"/>
        <v>xxxx xxx xxx xxx</v>
      </c>
      <c r="Y455" t="str">
        <f t="shared" si="81"/>
        <v>SI xxx</v>
      </c>
      <c r="Z455" s="5">
        <f t="shared" si="82"/>
        <v>-108.62865600000001</v>
      </c>
    </row>
    <row r="456" spans="1:26" x14ac:dyDescent="0.25">
      <c r="A456" s="6" t="s">
        <v>16</v>
      </c>
      <c r="B456" s="6" t="s">
        <v>16</v>
      </c>
      <c r="C456" s="6" t="s">
        <v>54</v>
      </c>
      <c r="D456" s="6" t="s">
        <v>58</v>
      </c>
      <c r="E456" s="6">
        <v>11111</v>
      </c>
      <c r="F456" s="6" t="s">
        <v>56</v>
      </c>
      <c r="G456" s="6">
        <v>123456</v>
      </c>
      <c r="H456" s="6" t="s">
        <v>57</v>
      </c>
      <c r="I456" s="7">
        <v>-108.62865600000001</v>
      </c>
      <c r="J456" s="6" t="s">
        <v>15</v>
      </c>
      <c r="K456" s="7">
        <v>-1755063.2993925002</v>
      </c>
      <c r="L456" s="6" t="s">
        <v>15</v>
      </c>
      <c r="M456" s="6"/>
      <c r="N456" s="6"/>
      <c r="P456" s="3">
        <f t="shared" si="73"/>
        <v>45317</v>
      </c>
      <c r="Q456" t="str">
        <f t="shared" si="74"/>
        <v/>
      </c>
      <c r="R456" t="str">
        <f t="shared" si="75"/>
        <v>Yes</v>
      </c>
      <c r="S456">
        <f t="shared" si="76"/>
        <v>12345</v>
      </c>
      <c r="T456" t="str">
        <f t="shared" si="77"/>
        <v>Turnover 1</v>
      </c>
      <c r="U456" s="3">
        <f t="shared" si="78"/>
        <v>45317</v>
      </c>
      <c r="V456" t="str">
        <f>IF($R456="No","",IF(D456="","JD",INDEX(Lookup!$B:$B,MATCH(LEFT(D456,2),Lookup!$A:$A,0))))</f>
        <v>SI</v>
      </c>
      <c r="W456" t="str">
        <f t="shared" si="79"/>
        <v>xxxx xxx xxxxx</v>
      </c>
      <c r="X456" t="str">
        <f t="shared" si="80"/>
        <v>xxxx xxx xxx xxx</v>
      </c>
      <c r="Y456" t="str">
        <f t="shared" si="81"/>
        <v>SI xxx</v>
      </c>
      <c r="Z456" s="5">
        <f t="shared" si="82"/>
        <v>-2859.5494894999997</v>
      </c>
    </row>
    <row r="457" spans="1:26" x14ac:dyDescent="0.25">
      <c r="A457" s="6" t="s">
        <v>16</v>
      </c>
      <c r="B457" s="6" t="s">
        <v>16</v>
      </c>
      <c r="C457" s="6" t="s">
        <v>54</v>
      </c>
      <c r="D457" s="6" t="s">
        <v>58</v>
      </c>
      <c r="E457" s="6">
        <v>11111</v>
      </c>
      <c r="F457" s="6" t="s">
        <v>56</v>
      </c>
      <c r="G457" s="6">
        <v>123456</v>
      </c>
      <c r="H457" s="6" t="s">
        <v>57</v>
      </c>
      <c r="I457" s="7">
        <v>-2859.5494894999997</v>
      </c>
      <c r="J457" s="6" t="s">
        <v>15</v>
      </c>
      <c r="K457" s="7">
        <v>-1757922.848882</v>
      </c>
      <c r="L457" s="6" t="s">
        <v>15</v>
      </c>
      <c r="M457" s="6"/>
      <c r="N457" s="6"/>
      <c r="P457" s="3">
        <f t="shared" si="73"/>
        <v>45317</v>
      </c>
      <c r="Q457" t="str">
        <f t="shared" si="74"/>
        <v/>
      </c>
      <c r="R457" t="str">
        <f t="shared" si="75"/>
        <v>Yes</v>
      </c>
      <c r="S457">
        <f t="shared" si="76"/>
        <v>12345</v>
      </c>
      <c r="T457" t="str">
        <f t="shared" si="77"/>
        <v>Turnover 1</v>
      </c>
      <c r="U457" s="3">
        <f t="shared" si="78"/>
        <v>45317</v>
      </c>
      <c r="V457" t="str">
        <f>IF($R457="No","",IF(D457="","JD",INDEX(Lookup!$B:$B,MATCH(LEFT(D457,2),Lookup!$A:$A,0))))</f>
        <v>SI</v>
      </c>
      <c r="W457" t="str">
        <f t="shared" si="79"/>
        <v>xxxx xxx xxxxx</v>
      </c>
      <c r="X457" t="str">
        <f t="shared" si="80"/>
        <v>xxxx xxx xxx xxx</v>
      </c>
      <c r="Y457" t="str">
        <f t="shared" si="81"/>
        <v>SI xxx</v>
      </c>
      <c r="Z457" s="5">
        <f t="shared" si="82"/>
        <v>-14474.092011500001</v>
      </c>
    </row>
    <row r="458" spans="1:26" x14ac:dyDescent="0.25">
      <c r="A458" s="6" t="s">
        <v>16</v>
      </c>
      <c r="B458" s="6" t="s">
        <v>16</v>
      </c>
      <c r="C458" s="6" t="s">
        <v>54</v>
      </c>
      <c r="D458" s="6" t="s">
        <v>58</v>
      </c>
      <c r="E458" s="6">
        <v>11111</v>
      </c>
      <c r="F458" s="6" t="s">
        <v>56</v>
      </c>
      <c r="G458" s="6">
        <v>123456</v>
      </c>
      <c r="H458" s="6" t="s">
        <v>57</v>
      </c>
      <c r="I458" s="7">
        <v>-14474.092011500001</v>
      </c>
      <c r="J458" s="6" t="s">
        <v>15</v>
      </c>
      <c r="K458" s="7">
        <v>-1772396.9408934999</v>
      </c>
      <c r="L458" s="6" t="s">
        <v>15</v>
      </c>
      <c r="M458" s="6"/>
      <c r="N458" s="6"/>
      <c r="P458" s="3">
        <f t="shared" si="73"/>
        <v>45317</v>
      </c>
      <c r="Q458" t="str">
        <f t="shared" si="74"/>
        <v/>
      </c>
      <c r="R458" t="str">
        <f t="shared" si="75"/>
        <v>Yes</v>
      </c>
      <c r="S458">
        <f t="shared" si="76"/>
        <v>12345</v>
      </c>
      <c r="T458" t="str">
        <f t="shared" si="77"/>
        <v>Turnover 1</v>
      </c>
      <c r="U458" s="3">
        <f t="shared" si="78"/>
        <v>45317</v>
      </c>
      <c r="V458" t="str">
        <f>IF($R458="No","",IF(D458="","JD",INDEX(Lookup!$B:$B,MATCH(LEFT(D458,2),Lookup!$A:$A,0))))</f>
        <v>SI</v>
      </c>
      <c r="W458" t="str">
        <f t="shared" si="79"/>
        <v>xxxx xxx xxxxx</v>
      </c>
      <c r="X458" t="str">
        <f t="shared" si="80"/>
        <v>xxxx xxx xxx xxx</v>
      </c>
      <c r="Y458" t="str">
        <f t="shared" si="81"/>
        <v>SI xxx</v>
      </c>
      <c r="Z458" s="5">
        <f t="shared" si="82"/>
        <v>-387.16658900000004</v>
      </c>
    </row>
    <row r="459" spans="1:26" x14ac:dyDescent="0.25">
      <c r="A459" s="6" t="s">
        <v>16</v>
      </c>
      <c r="B459" s="6" t="s">
        <v>16</v>
      </c>
      <c r="C459" s="6" t="s">
        <v>54</v>
      </c>
      <c r="D459" s="6" t="s">
        <v>58</v>
      </c>
      <c r="E459" s="6">
        <v>11111</v>
      </c>
      <c r="F459" s="6" t="s">
        <v>56</v>
      </c>
      <c r="G459" s="6">
        <v>123456</v>
      </c>
      <c r="H459" s="6" t="s">
        <v>57</v>
      </c>
      <c r="I459" s="7">
        <v>-387.16658900000004</v>
      </c>
      <c r="J459" s="6" t="s">
        <v>15</v>
      </c>
      <c r="K459" s="7">
        <v>-1772784.1074824999</v>
      </c>
      <c r="L459" s="6" t="s">
        <v>15</v>
      </c>
      <c r="M459" s="6"/>
      <c r="N459" s="6"/>
      <c r="P459" s="3">
        <f t="shared" si="73"/>
        <v>45317</v>
      </c>
      <c r="Q459" t="str">
        <f t="shared" si="74"/>
        <v/>
      </c>
      <c r="R459" t="str">
        <f t="shared" si="75"/>
        <v>Yes</v>
      </c>
      <c r="S459">
        <f t="shared" si="76"/>
        <v>12345</v>
      </c>
      <c r="T459" t="str">
        <f t="shared" si="77"/>
        <v>Turnover 1</v>
      </c>
      <c r="U459" s="3">
        <f t="shared" si="78"/>
        <v>45317</v>
      </c>
      <c r="V459" t="str">
        <f>IF($R459="No","",IF(D459="","JD",INDEX(Lookup!$B:$B,MATCH(LEFT(D459,2),Lookup!$A:$A,0))))</f>
        <v>SI</v>
      </c>
      <c r="W459" t="str">
        <f t="shared" si="79"/>
        <v>xxxx xxx xxxxx</v>
      </c>
      <c r="X459" t="str">
        <f t="shared" si="80"/>
        <v>xxxx xxx xxx xxx</v>
      </c>
      <c r="Y459" t="str">
        <f t="shared" si="81"/>
        <v>SI xxx</v>
      </c>
      <c r="Z459" s="5">
        <f t="shared" si="82"/>
        <v>-142.157892</v>
      </c>
    </row>
    <row r="460" spans="1:26" x14ac:dyDescent="0.25">
      <c r="A460" s="6" t="s">
        <v>16</v>
      </c>
      <c r="B460" s="6" t="s">
        <v>16</v>
      </c>
      <c r="C460" s="6" t="s">
        <v>54</v>
      </c>
      <c r="D460" s="6" t="s">
        <v>58</v>
      </c>
      <c r="E460" s="6">
        <v>11111</v>
      </c>
      <c r="F460" s="6" t="s">
        <v>56</v>
      </c>
      <c r="G460" s="6">
        <v>123456</v>
      </c>
      <c r="H460" s="6" t="s">
        <v>57</v>
      </c>
      <c r="I460" s="7">
        <v>-142.157892</v>
      </c>
      <c r="J460" s="6" t="s">
        <v>15</v>
      </c>
      <c r="K460" s="7">
        <v>-1772926.2653745001</v>
      </c>
      <c r="L460" s="6" t="s">
        <v>15</v>
      </c>
      <c r="M460" s="6"/>
      <c r="N460" s="6"/>
      <c r="P460" s="3">
        <f t="shared" si="73"/>
        <v>45317</v>
      </c>
      <c r="Q460" t="str">
        <f t="shared" si="74"/>
        <v/>
      </c>
      <c r="R460" t="str">
        <f t="shared" si="75"/>
        <v>Yes</v>
      </c>
      <c r="S460">
        <f t="shared" si="76"/>
        <v>12345</v>
      </c>
      <c r="T460" t="str">
        <f t="shared" si="77"/>
        <v>Turnover 1</v>
      </c>
      <c r="U460" s="3">
        <f t="shared" si="78"/>
        <v>45317</v>
      </c>
      <c r="V460" t="str">
        <f>IF($R460="No","",IF(D460="","JD",INDEX(Lookup!$B:$B,MATCH(LEFT(D460,2),Lookup!$A:$A,0))))</f>
        <v>SI</v>
      </c>
      <c r="W460" t="str">
        <f t="shared" si="79"/>
        <v>xxxx xxx xxxxx</v>
      </c>
      <c r="X460" t="str">
        <f t="shared" si="80"/>
        <v>xxxx xxx xxx xxx</v>
      </c>
      <c r="Y460" t="str">
        <f t="shared" si="81"/>
        <v>SI xxx</v>
      </c>
      <c r="Z460" s="5">
        <f t="shared" si="82"/>
        <v>-4070.0282385</v>
      </c>
    </row>
    <row r="461" spans="1:26" x14ac:dyDescent="0.25">
      <c r="A461" s="6" t="s">
        <v>16</v>
      </c>
      <c r="B461" s="6" t="s">
        <v>16</v>
      </c>
      <c r="C461" s="6" t="s">
        <v>54</v>
      </c>
      <c r="D461" s="6" t="s">
        <v>58</v>
      </c>
      <c r="E461" s="6">
        <v>11111</v>
      </c>
      <c r="F461" s="6" t="s">
        <v>56</v>
      </c>
      <c r="G461" s="6">
        <v>123456</v>
      </c>
      <c r="H461" s="6" t="s">
        <v>57</v>
      </c>
      <c r="I461" s="7">
        <v>-4070.0282385</v>
      </c>
      <c r="J461" s="6" t="s">
        <v>15</v>
      </c>
      <c r="K461" s="7">
        <v>-1776996.2936129998</v>
      </c>
      <c r="L461" s="6" t="s">
        <v>15</v>
      </c>
      <c r="M461" s="6"/>
      <c r="N461" s="6"/>
      <c r="P461" s="3">
        <f t="shared" si="73"/>
        <v>45317</v>
      </c>
      <c r="Q461" t="str">
        <f t="shared" si="74"/>
        <v/>
      </c>
      <c r="R461" t="str">
        <f t="shared" si="75"/>
        <v>Yes</v>
      </c>
      <c r="S461">
        <f t="shared" si="76"/>
        <v>12345</v>
      </c>
      <c r="T461" t="str">
        <f t="shared" si="77"/>
        <v>Turnover 1</v>
      </c>
      <c r="U461" s="3">
        <f t="shared" si="78"/>
        <v>45317</v>
      </c>
      <c r="V461" t="str">
        <f>IF($R461="No","",IF(D461="","JD",INDEX(Lookup!$B:$B,MATCH(LEFT(D461,2),Lookup!$A:$A,0))))</f>
        <v>SI</v>
      </c>
      <c r="W461" t="str">
        <f t="shared" si="79"/>
        <v>xxxx xxx xxxxx</v>
      </c>
      <c r="X461" t="str">
        <f t="shared" si="80"/>
        <v>xxxx xxx xxx xxx</v>
      </c>
      <c r="Y461" t="str">
        <f t="shared" si="81"/>
        <v>SI xxx</v>
      </c>
      <c r="Z461" s="5">
        <f t="shared" si="82"/>
        <v>-2097.6570234999999</v>
      </c>
    </row>
    <row r="462" spans="1:26" x14ac:dyDescent="0.25">
      <c r="A462" s="6" t="s">
        <v>16</v>
      </c>
      <c r="B462" s="6" t="s">
        <v>16</v>
      </c>
      <c r="C462" s="6" t="s">
        <v>54</v>
      </c>
      <c r="D462" s="6" t="s">
        <v>58</v>
      </c>
      <c r="E462" s="6">
        <v>11111</v>
      </c>
      <c r="F462" s="6" t="s">
        <v>56</v>
      </c>
      <c r="G462" s="6">
        <v>123456</v>
      </c>
      <c r="H462" s="6" t="s">
        <v>57</v>
      </c>
      <c r="I462" s="7">
        <v>-2097.6570234999999</v>
      </c>
      <c r="J462" s="6" t="s">
        <v>15</v>
      </c>
      <c r="K462" s="7">
        <v>-1779093.9506364998</v>
      </c>
      <c r="L462" s="6" t="s">
        <v>15</v>
      </c>
      <c r="M462" s="6"/>
      <c r="N462" s="6"/>
      <c r="P462" s="3">
        <f t="shared" si="73"/>
        <v>45317</v>
      </c>
      <c r="Q462" t="str">
        <f t="shared" si="74"/>
        <v/>
      </c>
      <c r="R462" t="str">
        <f t="shared" si="75"/>
        <v>Yes</v>
      </c>
      <c r="S462">
        <f t="shared" si="76"/>
        <v>12345</v>
      </c>
      <c r="T462" t="str">
        <f t="shared" si="77"/>
        <v>Turnover 1</v>
      </c>
      <c r="U462" s="3">
        <f t="shared" si="78"/>
        <v>45317</v>
      </c>
      <c r="V462" t="str">
        <f>IF($R462="No","",IF(D462="","JD",INDEX(Lookup!$B:$B,MATCH(LEFT(D462,2),Lookup!$A:$A,0))))</f>
        <v>SI</v>
      </c>
      <c r="W462" t="str">
        <f t="shared" si="79"/>
        <v>xxxx xxx xxxxx</v>
      </c>
      <c r="X462" t="str">
        <f t="shared" si="80"/>
        <v>xxxx xxx xxx xxx</v>
      </c>
      <c r="Y462" t="str">
        <f t="shared" si="81"/>
        <v>SI xxx</v>
      </c>
      <c r="Z462" s="5">
        <f t="shared" si="82"/>
        <v>-190.4731165</v>
      </c>
    </row>
    <row r="463" spans="1:26" x14ac:dyDescent="0.25">
      <c r="A463" s="6" t="s">
        <v>16</v>
      </c>
      <c r="B463" s="6" t="s">
        <v>16</v>
      </c>
      <c r="C463" s="6" t="s">
        <v>54</v>
      </c>
      <c r="D463" s="6" t="s">
        <v>58</v>
      </c>
      <c r="E463" s="6">
        <v>11111</v>
      </c>
      <c r="F463" s="6" t="s">
        <v>56</v>
      </c>
      <c r="G463" s="6">
        <v>123456</v>
      </c>
      <c r="H463" s="6" t="s">
        <v>57</v>
      </c>
      <c r="I463" s="7">
        <v>-190.4731165</v>
      </c>
      <c r="J463" s="6" t="s">
        <v>15</v>
      </c>
      <c r="K463" s="7">
        <v>-1779284.4237529999</v>
      </c>
      <c r="L463" s="6" t="s">
        <v>15</v>
      </c>
      <c r="M463" s="6"/>
      <c r="N463" s="6"/>
      <c r="P463" s="3">
        <f t="shared" si="73"/>
        <v>45317</v>
      </c>
      <c r="Q463" t="str">
        <f t="shared" si="74"/>
        <v/>
      </c>
      <c r="R463" t="str">
        <f t="shared" si="75"/>
        <v>Yes</v>
      </c>
      <c r="S463">
        <f t="shared" si="76"/>
        <v>12345</v>
      </c>
      <c r="T463" t="str">
        <f t="shared" si="77"/>
        <v>Turnover 1</v>
      </c>
      <c r="U463" s="3">
        <f t="shared" si="78"/>
        <v>45317</v>
      </c>
      <c r="V463" t="str">
        <f>IF($R463="No","",IF(D463="","JD",INDEX(Lookup!$B:$B,MATCH(LEFT(D463,2),Lookup!$A:$A,0))))</f>
        <v>SI</v>
      </c>
      <c r="W463" t="str">
        <f t="shared" si="79"/>
        <v>xxxx xxx xxxxx</v>
      </c>
      <c r="X463" t="str">
        <f t="shared" si="80"/>
        <v>xxxx xxx xxx xxx</v>
      </c>
      <c r="Y463" t="str">
        <f t="shared" si="81"/>
        <v>SI xxx</v>
      </c>
      <c r="Z463" s="5">
        <f t="shared" si="82"/>
        <v>-4.6463025</v>
      </c>
    </row>
    <row r="464" spans="1:26" x14ac:dyDescent="0.25">
      <c r="A464" s="6" t="s">
        <v>16</v>
      </c>
      <c r="B464" s="6" t="s">
        <v>16</v>
      </c>
      <c r="C464" s="6" t="s">
        <v>54</v>
      </c>
      <c r="D464" s="6" t="s">
        <v>58</v>
      </c>
      <c r="E464" s="6">
        <v>11111</v>
      </c>
      <c r="F464" s="6" t="s">
        <v>56</v>
      </c>
      <c r="G464" s="6">
        <v>123456</v>
      </c>
      <c r="H464" s="6" t="s">
        <v>57</v>
      </c>
      <c r="I464" s="7">
        <v>-4.6463025</v>
      </c>
      <c r="J464" s="6" t="s">
        <v>15</v>
      </c>
      <c r="K464" s="7">
        <v>-1779289.0700554999</v>
      </c>
      <c r="L464" s="6" t="s">
        <v>15</v>
      </c>
      <c r="M464" s="6"/>
      <c r="N464" s="6"/>
      <c r="P464" s="3">
        <f t="shared" si="73"/>
        <v>45317</v>
      </c>
      <c r="Q464" t="str">
        <f t="shared" si="74"/>
        <v/>
      </c>
      <c r="R464" t="str">
        <f t="shared" si="75"/>
        <v>Yes</v>
      </c>
      <c r="S464">
        <f t="shared" si="76"/>
        <v>12345</v>
      </c>
      <c r="T464" t="str">
        <f t="shared" si="77"/>
        <v>Turnover 1</v>
      </c>
      <c r="U464" s="3">
        <f t="shared" si="78"/>
        <v>45317</v>
      </c>
      <c r="V464" t="str">
        <f>IF($R464="No","",IF(D464="","JD",INDEX(Lookup!$B:$B,MATCH(LEFT(D464,2),Lookup!$A:$A,0))))</f>
        <v>SI</v>
      </c>
      <c r="W464" t="str">
        <f t="shared" si="79"/>
        <v>xxxx xxx xxxxx</v>
      </c>
      <c r="X464" t="str">
        <f t="shared" si="80"/>
        <v>xxxx xxx xxx xxx</v>
      </c>
      <c r="Y464" t="str">
        <f t="shared" si="81"/>
        <v>SI xxx</v>
      </c>
      <c r="Z464" s="5">
        <f t="shared" si="82"/>
        <v>-40.078310000000002</v>
      </c>
    </row>
    <row r="465" spans="1:26" x14ac:dyDescent="0.25">
      <c r="A465" s="6" t="s">
        <v>16</v>
      </c>
      <c r="B465" s="6" t="s">
        <v>16</v>
      </c>
      <c r="C465" s="6" t="s">
        <v>54</v>
      </c>
      <c r="D465" s="6" t="s">
        <v>58</v>
      </c>
      <c r="E465" s="6">
        <v>11111</v>
      </c>
      <c r="F465" s="6" t="s">
        <v>56</v>
      </c>
      <c r="G465" s="6">
        <v>123456</v>
      </c>
      <c r="H465" s="6" t="s">
        <v>57</v>
      </c>
      <c r="I465" s="7">
        <v>-40.078310000000002</v>
      </c>
      <c r="J465" s="6" t="s">
        <v>15</v>
      </c>
      <c r="K465" s="7">
        <v>-1779329.1483654999</v>
      </c>
      <c r="L465" s="6" t="s">
        <v>15</v>
      </c>
      <c r="M465" s="6"/>
      <c r="N465" s="6"/>
      <c r="P465" s="3">
        <f t="shared" si="73"/>
        <v>45317</v>
      </c>
      <c r="Q465" t="str">
        <f t="shared" si="74"/>
        <v/>
      </c>
      <c r="R465" t="str">
        <f t="shared" si="75"/>
        <v>Yes</v>
      </c>
      <c r="S465">
        <f t="shared" si="76"/>
        <v>12345</v>
      </c>
      <c r="T465" t="str">
        <f t="shared" si="77"/>
        <v>Turnover 1</v>
      </c>
      <c r="U465" s="3">
        <f t="shared" si="78"/>
        <v>45317</v>
      </c>
      <c r="V465" t="str">
        <f>IF($R465="No","",IF(D465="","JD",INDEX(Lookup!$B:$B,MATCH(LEFT(D465,2),Lookup!$A:$A,0))))</f>
        <v>SI</v>
      </c>
      <c r="W465" t="str">
        <f t="shared" si="79"/>
        <v>xxxx xxx xxxxx</v>
      </c>
      <c r="X465" t="str">
        <f t="shared" si="80"/>
        <v>xxxx xxx xxx xxx</v>
      </c>
      <c r="Y465" t="str">
        <f t="shared" si="81"/>
        <v>SI xxx</v>
      </c>
      <c r="Z465" s="5">
        <f t="shared" si="82"/>
        <v>-1346.9346479999999</v>
      </c>
    </row>
    <row r="466" spans="1:26" x14ac:dyDescent="0.25">
      <c r="A466" s="6" t="s">
        <v>16</v>
      </c>
      <c r="B466" s="6" t="s">
        <v>16</v>
      </c>
      <c r="C466" s="6" t="s">
        <v>54</v>
      </c>
      <c r="D466" s="6" t="s">
        <v>58</v>
      </c>
      <c r="E466" s="6">
        <v>11111</v>
      </c>
      <c r="F466" s="6" t="s">
        <v>56</v>
      </c>
      <c r="G466" s="6">
        <v>123456</v>
      </c>
      <c r="H466" s="6" t="s">
        <v>57</v>
      </c>
      <c r="I466" s="7">
        <v>-1346.9346479999999</v>
      </c>
      <c r="J466" s="6" t="s">
        <v>15</v>
      </c>
      <c r="K466" s="7">
        <v>-1780676.0830135001</v>
      </c>
      <c r="L466" s="6" t="s">
        <v>15</v>
      </c>
      <c r="M466" s="6"/>
      <c r="N466" s="6"/>
      <c r="P466" s="3">
        <f t="shared" si="73"/>
        <v>45317</v>
      </c>
      <c r="Q466" t="str">
        <f t="shared" si="74"/>
        <v/>
      </c>
      <c r="R466" t="str">
        <f t="shared" si="75"/>
        <v>Yes</v>
      </c>
      <c r="S466">
        <f t="shared" si="76"/>
        <v>12345</v>
      </c>
      <c r="T466" t="str">
        <f t="shared" si="77"/>
        <v>Turnover 1</v>
      </c>
      <c r="U466" s="3">
        <f t="shared" si="78"/>
        <v>45317</v>
      </c>
      <c r="V466" t="str">
        <f>IF($R466="No","",IF(D466="","JD",INDEX(Lookup!$B:$B,MATCH(LEFT(D466,2),Lookup!$A:$A,0))))</f>
        <v>SI</v>
      </c>
      <c r="W466" t="str">
        <f t="shared" si="79"/>
        <v>xxxx xxx xxxxx</v>
      </c>
      <c r="X466" t="str">
        <f t="shared" si="80"/>
        <v>xxxx xxx xxx xxx</v>
      </c>
      <c r="Y466" t="str">
        <f t="shared" si="81"/>
        <v>SI xxx</v>
      </c>
      <c r="Z466" s="5">
        <f t="shared" si="82"/>
        <v>-703.5892715</v>
      </c>
    </row>
    <row r="467" spans="1:26" x14ac:dyDescent="0.25">
      <c r="A467" s="6" t="s">
        <v>16</v>
      </c>
      <c r="B467" s="6" t="s">
        <v>16</v>
      </c>
      <c r="C467" s="6" t="s">
        <v>54</v>
      </c>
      <c r="D467" s="6" t="s">
        <v>58</v>
      </c>
      <c r="E467" s="6">
        <v>11111</v>
      </c>
      <c r="F467" s="6" t="s">
        <v>56</v>
      </c>
      <c r="G467" s="6">
        <v>123456</v>
      </c>
      <c r="H467" s="6" t="s">
        <v>57</v>
      </c>
      <c r="I467" s="7">
        <v>-703.5892715</v>
      </c>
      <c r="J467" s="6" t="s">
        <v>15</v>
      </c>
      <c r="K467" s="7">
        <v>-1781379.6722849999</v>
      </c>
      <c r="L467" s="6" t="s">
        <v>15</v>
      </c>
      <c r="M467" s="6"/>
      <c r="N467" s="6"/>
      <c r="P467" s="3">
        <f t="shared" si="73"/>
        <v>45317</v>
      </c>
      <c r="Q467" t="str">
        <f t="shared" si="74"/>
        <v/>
      </c>
      <c r="R467" t="str">
        <f t="shared" si="75"/>
        <v>Yes</v>
      </c>
      <c r="S467">
        <f t="shared" si="76"/>
        <v>12345</v>
      </c>
      <c r="T467" t="str">
        <f t="shared" si="77"/>
        <v>Turnover 1</v>
      </c>
      <c r="U467" s="3">
        <f t="shared" si="78"/>
        <v>45317</v>
      </c>
      <c r="V467" t="str">
        <f>IF($R467="No","",IF(D467="","JD",INDEX(Lookup!$B:$B,MATCH(LEFT(D467,2),Lookup!$A:$A,0))))</f>
        <v>SI</v>
      </c>
      <c r="W467" t="str">
        <f t="shared" si="79"/>
        <v>xxxx xxx xxxxx</v>
      </c>
      <c r="X467" t="str">
        <f t="shared" si="80"/>
        <v>xxxx xxx xxx xxx</v>
      </c>
      <c r="Y467" t="str">
        <f t="shared" si="81"/>
        <v>SI xxx</v>
      </c>
      <c r="Z467" s="5">
        <f t="shared" si="82"/>
        <v>-712.29397699999993</v>
      </c>
    </row>
    <row r="468" spans="1:26" x14ac:dyDescent="0.25">
      <c r="A468" s="6" t="s">
        <v>16</v>
      </c>
      <c r="B468" s="6" t="s">
        <v>16</v>
      </c>
      <c r="C468" s="6" t="s">
        <v>54</v>
      </c>
      <c r="D468" s="6" t="s">
        <v>58</v>
      </c>
      <c r="E468" s="6">
        <v>11111</v>
      </c>
      <c r="F468" s="6" t="s">
        <v>56</v>
      </c>
      <c r="G468" s="6">
        <v>123456</v>
      </c>
      <c r="H468" s="6" t="s">
        <v>57</v>
      </c>
      <c r="I468" s="7">
        <v>-712.29397699999993</v>
      </c>
      <c r="J468" s="6" t="s">
        <v>15</v>
      </c>
      <c r="K468" s="7">
        <v>-1782091.9662620001</v>
      </c>
      <c r="L468" s="6" t="s">
        <v>15</v>
      </c>
      <c r="M468" s="6"/>
      <c r="N468" s="6"/>
      <c r="P468" s="3">
        <f t="shared" si="73"/>
        <v>45317</v>
      </c>
      <c r="Q468" t="str">
        <f t="shared" si="74"/>
        <v/>
      </c>
      <c r="R468" t="str">
        <f t="shared" si="75"/>
        <v>Yes</v>
      </c>
      <c r="S468">
        <f t="shared" si="76"/>
        <v>12345</v>
      </c>
      <c r="T468" t="str">
        <f t="shared" si="77"/>
        <v>Turnover 1</v>
      </c>
      <c r="U468" s="3">
        <f t="shared" si="78"/>
        <v>45317</v>
      </c>
      <c r="V468" t="str">
        <f>IF($R468="No","",IF(D468="","JD",INDEX(Lookup!$B:$B,MATCH(LEFT(D468,2),Lookup!$A:$A,0))))</f>
        <v>SI</v>
      </c>
      <c r="W468" t="str">
        <f t="shared" si="79"/>
        <v>xxxx xxx xxxxx</v>
      </c>
      <c r="X468" t="str">
        <f t="shared" si="80"/>
        <v>xxxx xxx xxx xxx</v>
      </c>
      <c r="Y468" t="str">
        <f t="shared" si="81"/>
        <v>SI xxx</v>
      </c>
      <c r="Z468" s="5">
        <f t="shared" si="82"/>
        <v>-105.48054900000001</v>
      </c>
    </row>
    <row r="469" spans="1:26" x14ac:dyDescent="0.25">
      <c r="A469" s="6" t="s">
        <v>16</v>
      </c>
      <c r="B469" s="6" t="s">
        <v>16</v>
      </c>
      <c r="C469" s="6" t="s">
        <v>54</v>
      </c>
      <c r="D469" s="6" t="s">
        <v>58</v>
      </c>
      <c r="E469" s="6">
        <v>11111</v>
      </c>
      <c r="F469" s="6" t="s">
        <v>56</v>
      </c>
      <c r="G469" s="6">
        <v>123456</v>
      </c>
      <c r="H469" s="6" t="s">
        <v>57</v>
      </c>
      <c r="I469" s="7">
        <v>-105.48054900000001</v>
      </c>
      <c r="J469" s="6" t="s">
        <v>15</v>
      </c>
      <c r="K469" s="7">
        <v>-1782197.4468109999</v>
      </c>
      <c r="L469" s="6" t="s">
        <v>15</v>
      </c>
      <c r="M469" s="6"/>
      <c r="N469" s="6"/>
      <c r="P469" s="3">
        <f t="shared" si="73"/>
        <v>45317</v>
      </c>
      <c r="Q469" t="str">
        <f t="shared" si="74"/>
        <v/>
      </c>
      <c r="R469" t="str">
        <f t="shared" si="75"/>
        <v>Yes</v>
      </c>
      <c r="S469">
        <f t="shared" si="76"/>
        <v>12345</v>
      </c>
      <c r="T469" t="str">
        <f t="shared" si="77"/>
        <v>Turnover 1</v>
      </c>
      <c r="U469" s="3">
        <f t="shared" si="78"/>
        <v>45317</v>
      </c>
      <c r="V469" t="str">
        <f>IF($R469="No","",IF(D469="","JD",INDEX(Lookup!$B:$B,MATCH(LEFT(D469,2),Lookup!$A:$A,0))))</f>
        <v>SI</v>
      </c>
      <c r="W469" t="str">
        <f t="shared" si="79"/>
        <v>xxxx xxx xxxxx</v>
      </c>
      <c r="X469" t="str">
        <f t="shared" si="80"/>
        <v>xxxx xxx xxx xxx</v>
      </c>
      <c r="Y469" t="str">
        <f t="shared" si="81"/>
        <v>SI xxx</v>
      </c>
      <c r="Z469" s="5">
        <f t="shared" si="82"/>
        <v>-96.074156999999985</v>
      </c>
    </row>
    <row r="470" spans="1:26" x14ac:dyDescent="0.25">
      <c r="A470" s="6" t="s">
        <v>16</v>
      </c>
      <c r="B470" s="6" t="s">
        <v>16</v>
      </c>
      <c r="C470" s="6" t="s">
        <v>54</v>
      </c>
      <c r="D470" s="6" t="s">
        <v>58</v>
      </c>
      <c r="E470" s="6">
        <v>11111</v>
      </c>
      <c r="F470" s="6" t="s">
        <v>56</v>
      </c>
      <c r="G470" s="6">
        <v>123456</v>
      </c>
      <c r="H470" s="6" t="s">
        <v>57</v>
      </c>
      <c r="I470" s="7">
        <v>-96.074156999999985</v>
      </c>
      <c r="J470" s="6" t="s">
        <v>15</v>
      </c>
      <c r="K470" s="7">
        <v>-1782293.5209679999</v>
      </c>
      <c r="L470" s="6" t="s">
        <v>15</v>
      </c>
      <c r="M470" s="6"/>
      <c r="N470" s="6"/>
      <c r="P470" s="3">
        <f t="shared" si="73"/>
        <v>45317</v>
      </c>
      <c r="Q470" t="str">
        <f t="shared" si="74"/>
        <v/>
      </c>
      <c r="R470" t="str">
        <f t="shared" si="75"/>
        <v>Yes</v>
      </c>
      <c r="S470">
        <f t="shared" si="76"/>
        <v>12345</v>
      </c>
      <c r="T470" t="str">
        <f t="shared" si="77"/>
        <v>Turnover 1</v>
      </c>
      <c r="U470" s="3">
        <f t="shared" si="78"/>
        <v>45317</v>
      </c>
      <c r="V470" t="str">
        <f>IF($R470="No","",IF(D470="","JD",INDEX(Lookup!$B:$B,MATCH(LEFT(D470,2),Lookup!$A:$A,0))))</f>
        <v>SI</v>
      </c>
      <c r="W470" t="str">
        <f t="shared" si="79"/>
        <v>xxxx xxx xxxxx</v>
      </c>
      <c r="X470" t="str">
        <f t="shared" si="80"/>
        <v>xxxx xxx xxx xxx</v>
      </c>
      <c r="Y470" t="str">
        <f t="shared" si="81"/>
        <v>SI xxx</v>
      </c>
      <c r="Z470" s="5">
        <f t="shared" si="82"/>
        <v>-56.615354000000004</v>
      </c>
    </row>
    <row r="471" spans="1:26" x14ac:dyDescent="0.25">
      <c r="A471" s="6" t="s">
        <v>16</v>
      </c>
      <c r="B471" s="6" t="s">
        <v>16</v>
      </c>
      <c r="C471" s="6" t="s">
        <v>54</v>
      </c>
      <c r="D471" s="6" t="s">
        <v>58</v>
      </c>
      <c r="E471" s="6">
        <v>11111</v>
      </c>
      <c r="F471" s="6" t="s">
        <v>56</v>
      </c>
      <c r="G471" s="6">
        <v>123456</v>
      </c>
      <c r="H471" s="6" t="s">
        <v>57</v>
      </c>
      <c r="I471" s="7">
        <v>-56.615354000000004</v>
      </c>
      <c r="J471" s="6" t="s">
        <v>15</v>
      </c>
      <c r="K471" s="7">
        <v>-1782350.1363220001</v>
      </c>
      <c r="L471" s="6" t="s">
        <v>15</v>
      </c>
      <c r="M471" s="6"/>
      <c r="N471" s="6"/>
      <c r="P471" s="3">
        <f t="shared" si="73"/>
        <v>45317</v>
      </c>
      <c r="Q471" t="str">
        <f t="shared" si="74"/>
        <v/>
      </c>
      <c r="R471" t="str">
        <f t="shared" si="75"/>
        <v>Yes</v>
      </c>
      <c r="S471">
        <f t="shared" si="76"/>
        <v>12345</v>
      </c>
      <c r="T471" t="str">
        <f t="shared" si="77"/>
        <v>Turnover 1</v>
      </c>
      <c r="U471" s="3">
        <f t="shared" si="78"/>
        <v>45317</v>
      </c>
      <c r="V471" t="str">
        <f>IF($R471="No","",IF(D471="","JD",INDEX(Lookup!$B:$B,MATCH(LEFT(D471,2),Lookup!$A:$A,0))))</f>
        <v>SI</v>
      </c>
      <c r="W471" t="str">
        <f t="shared" si="79"/>
        <v>xxxx xxx xxxxx</v>
      </c>
      <c r="X471" t="str">
        <f t="shared" si="80"/>
        <v>xxxx xxx xxx xxx</v>
      </c>
      <c r="Y471" t="str">
        <f t="shared" si="81"/>
        <v>SI xxx</v>
      </c>
      <c r="Z471" s="5">
        <f t="shared" si="82"/>
        <v>-311.32123200000001</v>
      </c>
    </row>
    <row r="472" spans="1:26" x14ac:dyDescent="0.25">
      <c r="A472" s="6" t="s">
        <v>16</v>
      </c>
      <c r="B472" s="6" t="s">
        <v>16</v>
      </c>
      <c r="C472" s="6" t="s">
        <v>54</v>
      </c>
      <c r="D472" s="6" t="s">
        <v>58</v>
      </c>
      <c r="E472" s="6">
        <v>11111</v>
      </c>
      <c r="F472" s="6" t="s">
        <v>56</v>
      </c>
      <c r="G472" s="6">
        <v>123456</v>
      </c>
      <c r="H472" s="6" t="s">
        <v>57</v>
      </c>
      <c r="I472" s="7">
        <v>-311.32123200000001</v>
      </c>
      <c r="J472" s="6" t="s">
        <v>15</v>
      </c>
      <c r="K472" s="7">
        <v>-1782661.457554</v>
      </c>
      <c r="L472" s="6" t="s">
        <v>15</v>
      </c>
      <c r="M472" s="6"/>
      <c r="N472" s="6"/>
      <c r="P472" s="3">
        <f t="shared" si="73"/>
        <v>45317</v>
      </c>
      <c r="Q472" t="str">
        <f t="shared" si="74"/>
        <v/>
      </c>
      <c r="R472" t="str">
        <f t="shared" si="75"/>
        <v>Yes</v>
      </c>
      <c r="S472">
        <f t="shared" si="76"/>
        <v>12345</v>
      </c>
      <c r="T472" t="str">
        <f t="shared" si="77"/>
        <v>Turnover 1</v>
      </c>
      <c r="U472" s="3">
        <f t="shared" si="78"/>
        <v>45317</v>
      </c>
      <c r="V472" t="str">
        <f>IF($R472="No","",IF(D472="","JD",INDEX(Lookup!$B:$B,MATCH(LEFT(D472,2),Lookup!$A:$A,0))))</f>
        <v>SI</v>
      </c>
      <c r="W472" t="str">
        <f t="shared" si="79"/>
        <v>xxxx xxx xxxxx</v>
      </c>
      <c r="X472" t="str">
        <f t="shared" si="80"/>
        <v>xxxx xxx xxx xxx</v>
      </c>
      <c r="Y472" t="str">
        <f t="shared" si="81"/>
        <v>SI xxx</v>
      </c>
      <c r="Z472" s="5">
        <f t="shared" si="82"/>
        <v>-358.96005600000001</v>
      </c>
    </row>
    <row r="473" spans="1:26" x14ac:dyDescent="0.25">
      <c r="A473" s="6" t="s">
        <v>16</v>
      </c>
      <c r="B473" s="6" t="s">
        <v>16</v>
      </c>
      <c r="C473" s="6" t="s">
        <v>54</v>
      </c>
      <c r="D473" s="6" t="s">
        <v>58</v>
      </c>
      <c r="E473" s="6">
        <v>11111</v>
      </c>
      <c r="F473" s="6" t="s">
        <v>56</v>
      </c>
      <c r="G473" s="6">
        <v>123456</v>
      </c>
      <c r="H473" s="6" t="s">
        <v>57</v>
      </c>
      <c r="I473" s="7">
        <v>-358.96005600000001</v>
      </c>
      <c r="J473" s="6" t="s">
        <v>15</v>
      </c>
      <c r="K473" s="7">
        <v>-1783020.4176099999</v>
      </c>
      <c r="L473" s="6" t="s">
        <v>15</v>
      </c>
      <c r="M473" s="6"/>
      <c r="N473" s="6"/>
      <c r="P473" s="3">
        <f t="shared" si="73"/>
        <v>45317</v>
      </c>
      <c r="Q473" t="str">
        <f t="shared" si="74"/>
        <v/>
      </c>
      <c r="R473" t="str">
        <f t="shared" si="75"/>
        <v>Yes</v>
      </c>
      <c r="S473">
        <f t="shared" si="76"/>
        <v>12345</v>
      </c>
      <c r="T473" t="str">
        <f t="shared" si="77"/>
        <v>Turnover 1</v>
      </c>
      <c r="U473" s="3">
        <f t="shared" si="78"/>
        <v>45317</v>
      </c>
      <c r="V473" t="str">
        <f>IF($R473="No","",IF(D473="","JD",INDEX(Lookup!$B:$B,MATCH(LEFT(D473,2),Lookup!$A:$A,0))))</f>
        <v>SI</v>
      </c>
      <c r="W473" t="str">
        <f t="shared" si="79"/>
        <v>xxxx xxx xxxxx</v>
      </c>
      <c r="X473" t="str">
        <f t="shared" si="80"/>
        <v>xxxx xxx xxx xxx</v>
      </c>
      <c r="Y473" t="str">
        <f t="shared" si="81"/>
        <v>SI xxx</v>
      </c>
      <c r="Z473" s="5">
        <f t="shared" si="82"/>
        <v>-662.21505400000001</v>
      </c>
    </row>
    <row r="474" spans="1:26" x14ac:dyDescent="0.25">
      <c r="A474" s="6" t="s">
        <v>16</v>
      </c>
      <c r="B474" s="6" t="s">
        <v>16</v>
      </c>
      <c r="C474" s="6" t="s">
        <v>54</v>
      </c>
      <c r="D474" s="6" t="s">
        <v>58</v>
      </c>
      <c r="E474" s="6">
        <v>11111</v>
      </c>
      <c r="F474" s="6" t="s">
        <v>56</v>
      </c>
      <c r="G474" s="6">
        <v>123456</v>
      </c>
      <c r="H474" s="6" t="s">
        <v>57</v>
      </c>
      <c r="I474" s="7">
        <v>-662.21505400000001</v>
      </c>
      <c r="J474" s="6" t="s">
        <v>15</v>
      </c>
      <c r="K474" s="7">
        <v>-1783682.6326639999</v>
      </c>
      <c r="L474" s="6" t="s">
        <v>15</v>
      </c>
      <c r="M474" s="6"/>
      <c r="N474" s="6"/>
      <c r="P474" s="3">
        <f t="shared" si="73"/>
        <v>45317</v>
      </c>
      <c r="Q474" t="str">
        <f t="shared" si="74"/>
        <v/>
      </c>
      <c r="R474" t="str">
        <f t="shared" si="75"/>
        <v>Yes</v>
      </c>
      <c r="S474">
        <f t="shared" si="76"/>
        <v>12345</v>
      </c>
      <c r="T474" t="str">
        <f t="shared" si="77"/>
        <v>Turnover 1</v>
      </c>
      <c r="U474" s="3">
        <f t="shared" si="78"/>
        <v>45317</v>
      </c>
      <c r="V474" t="str">
        <f>IF($R474="No","",IF(D474="","JD",INDEX(Lookup!$B:$B,MATCH(LEFT(D474,2),Lookup!$A:$A,0))))</f>
        <v>SI</v>
      </c>
      <c r="W474" t="str">
        <f t="shared" si="79"/>
        <v>xxxx xxx xxxxx</v>
      </c>
      <c r="X474" t="str">
        <f t="shared" si="80"/>
        <v>xxxx xxx xxx xxx</v>
      </c>
      <c r="Y474" t="str">
        <f t="shared" si="81"/>
        <v>SI xxx</v>
      </c>
      <c r="Z474" s="5">
        <f t="shared" si="82"/>
        <v>-1393.0436689999999</v>
      </c>
    </row>
    <row r="475" spans="1:26" x14ac:dyDescent="0.25">
      <c r="A475" s="6" t="s">
        <v>16</v>
      </c>
      <c r="B475" s="6" t="s">
        <v>16</v>
      </c>
      <c r="C475" s="6" t="s">
        <v>54</v>
      </c>
      <c r="D475" s="6" t="s">
        <v>58</v>
      </c>
      <c r="E475" s="6">
        <v>11111</v>
      </c>
      <c r="F475" s="6" t="s">
        <v>56</v>
      </c>
      <c r="G475" s="6">
        <v>123456</v>
      </c>
      <c r="H475" s="6" t="s">
        <v>57</v>
      </c>
      <c r="I475" s="7">
        <v>-1393.0436689999999</v>
      </c>
      <c r="J475" s="6" t="s">
        <v>15</v>
      </c>
      <c r="K475" s="7">
        <v>-1785075.676333</v>
      </c>
      <c r="L475" s="6" t="s">
        <v>15</v>
      </c>
      <c r="M475" s="6"/>
      <c r="N475" s="6"/>
      <c r="P475" s="3">
        <f t="shared" si="73"/>
        <v>45317</v>
      </c>
      <c r="Q475" t="str">
        <f t="shared" si="74"/>
        <v/>
      </c>
      <c r="R475" t="str">
        <f t="shared" si="75"/>
        <v>Yes</v>
      </c>
      <c r="S475">
        <f t="shared" si="76"/>
        <v>12345</v>
      </c>
      <c r="T475" t="str">
        <f t="shared" si="77"/>
        <v>Turnover 1</v>
      </c>
      <c r="U475" s="3">
        <f t="shared" si="78"/>
        <v>45317</v>
      </c>
      <c r="V475" t="str">
        <f>IF($R475="No","",IF(D475="","JD",INDEX(Lookup!$B:$B,MATCH(LEFT(D475,2),Lookup!$A:$A,0))))</f>
        <v>SI</v>
      </c>
      <c r="W475" t="str">
        <f t="shared" si="79"/>
        <v>xxxx xxx xxxxx</v>
      </c>
      <c r="X475" t="str">
        <f t="shared" si="80"/>
        <v>xxxx xxx xxx xxx</v>
      </c>
      <c r="Y475" t="str">
        <f t="shared" si="81"/>
        <v>SI xxx</v>
      </c>
      <c r="Z475" s="5">
        <f t="shared" si="82"/>
        <v>-3568.8976474999995</v>
      </c>
    </row>
    <row r="476" spans="1:26" x14ac:dyDescent="0.25">
      <c r="A476" s="6" t="s">
        <v>16</v>
      </c>
      <c r="B476" s="6" t="s">
        <v>16</v>
      </c>
      <c r="C476" s="6" t="s">
        <v>54</v>
      </c>
      <c r="D476" s="6" t="s">
        <v>58</v>
      </c>
      <c r="E476" s="6">
        <v>11111</v>
      </c>
      <c r="F476" s="6" t="s">
        <v>56</v>
      </c>
      <c r="G476" s="6">
        <v>123456</v>
      </c>
      <c r="H476" s="6" t="s">
        <v>57</v>
      </c>
      <c r="I476" s="7">
        <v>-3568.8976474999995</v>
      </c>
      <c r="J476" s="6" t="s">
        <v>15</v>
      </c>
      <c r="K476" s="7">
        <v>-1788644.5739805</v>
      </c>
      <c r="L476" s="6" t="s">
        <v>15</v>
      </c>
      <c r="M476" s="6"/>
      <c r="N476" s="6"/>
      <c r="P476" s="3">
        <f t="shared" si="73"/>
        <v>45317</v>
      </c>
      <c r="Q476" t="str">
        <f t="shared" si="74"/>
        <v/>
      </c>
      <c r="R476" t="str">
        <f t="shared" si="75"/>
        <v>Yes</v>
      </c>
      <c r="S476">
        <f t="shared" si="76"/>
        <v>12345</v>
      </c>
      <c r="T476" t="str">
        <f t="shared" si="77"/>
        <v>Turnover 1</v>
      </c>
      <c r="U476" s="3">
        <f t="shared" si="78"/>
        <v>45317</v>
      </c>
      <c r="V476" t="str">
        <f>IF($R476="No","",IF(D476="","JD",INDEX(Lookup!$B:$B,MATCH(LEFT(D476,2),Lookup!$A:$A,0))))</f>
        <v>SI</v>
      </c>
      <c r="W476" t="str">
        <f t="shared" si="79"/>
        <v>xxxx xxx xxxxx</v>
      </c>
      <c r="X476" t="str">
        <f t="shared" si="80"/>
        <v>xxxx xxx xxx xxx</v>
      </c>
      <c r="Y476" t="str">
        <f t="shared" si="81"/>
        <v>SI xxx</v>
      </c>
      <c r="Z476" s="5">
        <f t="shared" si="82"/>
        <v>-1130.8910639999999</v>
      </c>
    </row>
    <row r="477" spans="1:26" x14ac:dyDescent="0.25">
      <c r="A477" s="6" t="s">
        <v>16</v>
      </c>
      <c r="B477" s="6" t="s">
        <v>16</v>
      </c>
      <c r="C477" s="6" t="s">
        <v>54</v>
      </c>
      <c r="D477" s="6" t="s">
        <v>58</v>
      </c>
      <c r="E477" s="6">
        <v>11111</v>
      </c>
      <c r="F477" s="6" t="s">
        <v>56</v>
      </c>
      <c r="G477" s="6">
        <v>123456</v>
      </c>
      <c r="H477" s="6" t="s">
        <v>57</v>
      </c>
      <c r="I477" s="7">
        <v>-1130.8910639999999</v>
      </c>
      <c r="J477" s="6" t="s">
        <v>15</v>
      </c>
      <c r="K477" s="7">
        <v>-1789775.4650445001</v>
      </c>
      <c r="L477" s="6" t="s">
        <v>15</v>
      </c>
      <c r="M477" s="6"/>
      <c r="N477" s="6"/>
      <c r="P477" s="3">
        <f t="shared" si="73"/>
        <v>45317</v>
      </c>
      <c r="Q477" t="str">
        <f t="shared" si="74"/>
        <v/>
      </c>
      <c r="R477" t="str">
        <f t="shared" si="75"/>
        <v>Yes</v>
      </c>
      <c r="S477">
        <f t="shared" si="76"/>
        <v>12345</v>
      </c>
      <c r="T477" t="str">
        <f t="shared" si="77"/>
        <v>Turnover 1</v>
      </c>
      <c r="U477" s="3">
        <f t="shared" si="78"/>
        <v>45317</v>
      </c>
      <c r="V477" t="str">
        <f>IF($R477="No","",IF(D477="","JD",INDEX(Lookup!$B:$B,MATCH(LEFT(D477,2),Lookup!$A:$A,0))))</f>
        <v>SI</v>
      </c>
      <c r="W477" t="str">
        <f t="shared" si="79"/>
        <v>xxxx xxx xxxxx</v>
      </c>
      <c r="X477" t="str">
        <f t="shared" si="80"/>
        <v>xxxx xxx xxx xxx</v>
      </c>
      <c r="Y477" t="str">
        <f t="shared" si="81"/>
        <v>SI xxx</v>
      </c>
      <c r="Z477" s="5">
        <f t="shared" si="82"/>
        <v>-640.57023800000002</v>
      </c>
    </row>
    <row r="478" spans="1:26" x14ac:dyDescent="0.25">
      <c r="A478" s="6" t="s">
        <v>16</v>
      </c>
      <c r="B478" s="6" t="s">
        <v>16</v>
      </c>
      <c r="C478" s="6" t="s">
        <v>54</v>
      </c>
      <c r="D478" s="6" t="s">
        <v>58</v>
      </c>
      <c r="E478" s="6">
        <v>11111</v>
      </c>
      <c r="F478" s="6" t="s">
        <v>56</v>
      </c>
      <c r="G478" s="6">
        <v>123456</v>
      </c>
      <c r="H478" s="6" t="s">
        <v>57</v>
      </c>
      <c r="I478" s="7">
        <v>-640.57023800000002</v>
      </c>
      <c r="J478" s="6" t="s">
        <v>15</v>
      </c>
      <c r="K478" s="7">
        <v>-1790416.0352824999</v>
      </c>
      <c r="L478" s="6" t="s">
        <v>15</v>
      </c>
      <c r="M478" s="6"/>
      <c r="N478" s="6"/>
      <c r="P478" s="3">
        <f t="shared" si="73"/>
        <v>45317</v>
      </c>
      <c r="Q478" t="str">
        <f t="shared" si="74"/>
        <v/>
      </c>
      <c r="R478" t="str">
        <f t="shared" si="75"/>
        <v>Yes</v>
      </c>
      <c r="S478">
        <f t="shared" si="76"/>
        <v>12345</v>
      </c>
      <c r="T478" t="str">
        <f t="shared" si="77"/>
        <v>Turnover 1</v>
      </c>
      <c r="U478" s="3">
        <f t="shared" si="78"/>
        <v>45317</v>
      </c>
      <c r="V478" t="str">
        <f>IF($R478="No","",IF(D478="","JD",INDEX(Lookup!$B:$B,MATCH(LEFT(D478,2),Lookup!$A:$A,0))))</f>
        <v>SI</v>
      </c>
      <c r="W478" t="str">
        <f t="shared" si="79"/>
        <v>xxxx xxx xxxxx</v>
      </c>
      <c r="X478" t="str">
        <f t="shared" si="80"/>
        <v>xxxx xxx xxx xxx</v>
      </c>
      <c r="Y478" t="str">
        <f t="shared" si="81"/>
        <v>SI xxx</v>
      </c>
      <c r="Z478" s="5">
        <f t="shared" si="82"/>
        <v>-20.152941999999999</v>
      </c>
    </row>
    <row r="479" spans="1:26" x14ac:dyDescent="0.25">
      <c r="A479" s="6" t="s">
        <v>16</v>
      </c>
      <c r="B479" s="6" t="s">
        <v>16</v>
      </c>
      <c r="C479" s="6" t="s">
        <v>54</v>
      </c>
      <c r="D479" s="6" t="s">
        <v>58</v>
      </c>
      <c r="E479" s="6">
        <v>11111</v>
      </c>
      <c r="F479" s="6" t="s">
        <v>56</v>
      </c>
      <c r="G479" s="6">
        <v>123456</v>
      </c>
      <c r="H479" s="6" t="s">
        <v>57</v>
      </c>
      <c r="I479" s="7">
        <v>-20.152941999999999</v>
      </c>
      <c r="J479" s="6" t="s">
        <v>15</v>
      </c>
      <c r="K479" s="7">
        <v>-1790436.1882245</v>
      </c>
      <c r="L479" s="6" t="s">
        <v>15</v>
      </c>
      <c r="M479" s="6"/>
      <c r="N479" s="6"/>
      <c r="P479" s="3">
        <f t="shared" si="73"/>
        <v>45317</v>
      </c>
      <c r="Q479" t="str">
        <f t="shared" si="74"/>
        <v/>
      </c>
      <c r="R479" t="str">
        <f t="shared" si="75"/>
        <v>Yes</v>
      </c>
      <c r="S479">
        <f t="shared" si="76"/>
        <v>12345</v>
      </c>
      <c r="T479" t="str">
        <f t="shared" si="77"/>
        <v>Turnover 1</v>
      </c>
      <c r="U479" s="3">
        <f t="shared" si="78"/>
        <v>45317</v>
      </c>
      <c r="V479" t="str">
        <f>IF($R479="No","",IF(D479="","JD",INDEX(Lookup!$B:$B,MATCH(LEFT(D479,2),Lookup!$A:$A,0))))</f>
        <v>SI</v>
      </c>
      <c r="W479" t="str">
        <f t="shared" si="79"/>
        <v>xxxx xxx xxxxx</v>
      </c>
      <c r="X479" t="str">
        <f t="shared" si="80"/>
        <v>xxxx xxx xxx xxx</v>
      </c>
      <c r="Y479" t="str">
        <f t="shared" si="81"/>
        <v>SI xxx</v>
      </c>
      <c r="Z479" s="5">
        <f t="shared" si="82"/>
        <v>-1270.191638</v>
      </c>
    </row>
    <row r="480" spans="1:26" x14ac:dyDescent="0.25">
      <c r="A480" s="6" t="s">
        <v>16</v>
      </c>
      <c r="B480" s="6" t="s">
        <v>16</v>
      </c>
      <c r="C480" s="6" t="s">
        <v>54</v>
      </c>
      <c r="D480" s="6" t="s">
        <v>58</v>
      </c>
      <c r="E480" s="6">
        <v>11111</v>
      </c>
      <c r="F480" s="6" t="s">
        <v>56</v>
      </c>
      <c r="G480" s="6">
        <v>123456</v>
      </c>
      <c r="H480" s="6" t="s">
        <v>57</v>
      </c>
      <c r="I480" s="7">
        <v>-1270.191638</v>
      </c>
      <c r="J480" s="6" t="s">
        <v>15</v>
      </c>
      <c r="K480" s="7">
        <v>-1791706.3798624999</v>
      </c>
      <c r="L480" s="6" t="s">
        <v>15</v>
      </c>
      <c r="M480" s="6"/>
      <c r="N480" s="6"/>
      <c r="P480" s="3">
        <f t="shared" si="73"/>
        <v>45317</v>
      </c>
      <c r="Q480" t="str">
        <f t="shared" si="74"/>
        <v/>
      </c>
      <c r="R480" t="str">
        <f t="shared" si="75"/>
        <v>Yes</v>
      </c>
      <c r="S480">
        <f t="shared" si="76"/>
        <v>12345</v>
      </c>
      <c r="T480" t="str">
        <f t="shared" si="77"/>
        <v>Turnover 1</v>
      </c>
      <c r="U480" s="3">
        <f t="shared" si="78"/>
        <v>45317</v>
      </c>
      <c r="V480" t="str">
        <f>IF($R480="No","",IF(D480="","JD",INDEX(Lookup!$B:$B,MATCH(LEFT(D480,2),Lookup!$A:$A,0))))</f>
        <v>SI</v>
      </c>
      <c r="W480" t="str">
        <f t="shared" si="79"/>
        <v>xxxx xxx xxxxx</v>
      </c>
      <c r="X480" t="str">
        <f t="shared" si="80"/>
        <v>xxxx xxx xxx xxx</v>
      </c>
      <c r="Y480" t="str">
        <f t="shared" si="81"/>
        <v>SI xxx</v>
      </c>
      <c r="Z480" s="5">
        <f t="shared" si="82"/>
        <v>-156.38126700000001</v>
      </c>
    </row>
    <row r="481" spans="1:26" x14ac:dyDescent="0.25">
      <c r="A481" s="6" t="s">
        <v>16</v>
      </c>
      <c r="B481" s="6" t="s">
        <v>16</v>
      </c>
      <c r="C481" s="6" t="s">
        <v>54</v>
      </c>
      <c r="D481" s="6" t="s">
        <v>58</v>
      </c>
      <c r="E481" s="6">
        <v>11111</v>
      </c>
      <c r="F481" s="6" t="s">
        <v>56</v>
      </c>
      <c r="G481" s="6">
        <v>123456</v>
      </c>
      <c r="H481" s="6" t="s">
        <v>57</v>
      </c>
      <c r="I481" s="7">
        <v>-156.38126700000001</v>
      </c>
      <c r="J481" s="6" t="s">
        <v>15</v>
      </c>
      <c r="K481" s="7">
        <v>-1791862.7611294999</v>
      </c>
      <c r="L481" s="6" t="s">
        <v>15</v>
      </c>
      <c r="M481" s="6"/>
      <c r="N481" s="6"/>
      <c r="P481" s="3">
        <f t="shared" si="73"/>
        <v>45317</v>
      </c>
      <c r="Q481" t="str">
        <f t="shared" si="74"/>
        <v/>
      </c>
      <c r="R481" t="str">
        <f t="shared" si="75"/>
        <v>Yes</v>
      </c>
      <c r="S481">
        <f t="shared" si="76"/>
        <v>12345</v>
      </c>
      <c r="T481" t="str">
        <f t="shared" si="77"/>
        <v>Turnover 1</v>
      </c>
      <c r="U481" s="3">
        <f t="shared" si="78"/>
        <v>45317</v>
      </c>
      <c r="V481" t="str">
        <f>IF($R481="No","",IF(D481="","JD",INDEX(Lookup!$B:$B,MATCH(LEFT(D481,2),Lookup!$A:$A,0))))</f>
        <v>SI</v>
      </c>
      <c r="W481" t="str">
        <f t="shared" si="79"/>
        <v>xxxx xxx xxxxx</v>
      </c>
      <c r="X481" t="str">
        <f t="shared" si="80"/>
        <v>xxxx xxx xxx xxx</v>
      </c>
      <c r="Y481" t="str">
        <f t="shared" si="81"/>
        <v>SI xxx</v>
      </c>
      <c r="Z481" s="5">
        <f t="shared" si="82"/>
        <v>-97.287885000000003</v>
      </c>
    </row>
    <row r="482" spans="1:26" x14ac:dyDescent="0.25">
      <c r="A482" s="6" t="s">
        <v>16</v>
      </c>
      <c r="B482" s="6" t="s">
        <v>16</v>
      </c>
      <c r="C482" s="6" t="s">
        <v>54</v>
      </c>
      <c r="D482" s="6" t="s">
        <v>58</v>
      </c>
      <c r="E482" s="6">
        <v>11111</v>
      </c>
      <c r="F482" s="6" t="s">
        <v>56</v>
      </c>
      <c r="G482" s="6">
        <v>123456</v>
      </c>
      <c r="H482" s="6" t="s">
        <v>57</v>
      </c>
      <c r="I482" s="7">
        <v>-97.287885000000003</v>
      </c>
      <c r="J482" s="6" t="s">
        <v>15</v>
      </c>
      <c r="K482" s="7">
        <v>-1791960.0490144999</v>
      </c>
      <c r="L482" s="6" t="s">
        <v>15</v>
      </c>
      <c r="M482" s="6"/>
      <c r="N482" s="6"/>
      <c r="P482" s="3">
        <f t="shared" si="73"/>
        <v>45317</v>
      </c>
      <c r="Q482" t="str">
        <f t="shared" si="74"/>
        <v/>
      </c>
      <c r="R482" t="str">
        <f t="shared" si="75"/>
        <v>Yes</v>
      </c>
      <c r="S482">
        <f t="shared" si="76"/>
        <v>12345</v>
      </c>
      <c r="T482" t="str">
        <f t="shared" si="77"/>
        <v>Turnover 1</v>
      </c>
      <c r="U482" s="3">
        <f t="shared" si="78"/>
        <v>45317</v>
      </c>
      <c r="V482" t="str">
        <f>IF($R482="No","",IF(D482="","JD",INDEX(Lookup!$B:$B,MATCH(LEFT(D482,2),Lookup!$A:$A,0))))</f>
        <v>SI</v>
      </c>
      <c r="W482" t="str">
        <f t="shared" si="79"/>
        <v>xxxx xxx xxxxx</v>
      </c>
      <c r="X482" t="str">
        <f t="shared" si="80"/>
        <v>xxxx xxx xxx xxx</v>
      </c>
      <c r="Y482" t="str">
        <f t="shared" si="81"/>
        <v>SI xxx</v>
      </c>
      <c r="Z482" s="5">
        <f t="shared" si="82"/>
        <v>-100.73942400000001</v>
      </c>
    </row>
    <row r="483" spans="1:26" x14ac:dyDescent="0.25">
      <c r="A483" s="6" t="s">
        <v>16</v>
      </c>
      <c r="B483" s="6" t="s">
        <v>16</v>
      </c>
      <c r="C483" s="6" t="s">
        <v>54</v>
      </c>
      <c r="D483" s="6" t="s">
        <v>58</v>
      </c>
      <c r="E483" s="6">
        <v>11111</v>
      </c>
      <c r="F483" s="6" t="s">
        <v>56</v>
      </c>
      <c r="G483" s="6">
        <v>123456</v>
      </c>
      <c r="H483" s="6" t="s">
        <v>57</v>
      </c>
      <c r="I483" s="7">
        <v>-100.73942400000001</v>
      </c>
      <c r="J483" s="6" t="s">
        <v>15</v>
      </c>
      <c r="K483" s="7">
        <v>-1792060.7884385001</v>
      </c>
      <c r="L483" s="6" t="s">
        <v>15</v>
      </c>
      <c r="M483" s="6"/>
      <c r="N483" s="6"/>
      <c r="P483" s="3">
        <f t="shared" si="73"/>
        <v>45317</v>
      </c>
      <c r="Q483" t="str">
        <f t="shared" si="74"/>
        <v/>
      </c>
      <c r="R483" t="str">
        <f t="shared" si="75"/>
        <v>Yes</v>
      </c>
      <c r="S483">
        <f t="shared" si="76"/>
        <v>12345</v>
      </c>
      <c r="T483" t="str">
        <f t="shared" si="77"/>
        <v>Turnover 1</v>
      </c>
      <c r="U483" s="3">
        <f t="shared" si="78"/>
        <v>45317</v>
      </c>
      <c r="V483" t="str">
        <f>IF($R483="No","",IF(D483="","JD",INDEX(Lookup!$B:$B,MATCH(LEFT(D483,2),Lookup!$A:$A,0))))</f>
        <v>SI</v>
      </c>
      <c r="W483" t="str">
        <f t="shared" si="79"/>
        <v>xxxx xxx xxxxx</v>
      </c>
      <c r="X483" t="str">
        <f t="shared" si="80"/>
        <v>xxxx xxx xxx xxx</v>
      </c>
      <c r="Y483" t="str">
        <f t="shared" si="81"/>
        <v>SI xxx</v>
      </c>
      <c r="Z483" s="5">
        <f t="shared" si="82"/>
        <v>-100.056702</v>
      </c>
    </row>
    <row r="484" spans="1:26" x14ac:dyDescent="0.25">
      <c r="A484" s="6" t="s">
        <v>16</v>
      </c>
      <c r="B484" s="6" t="s">
        <v>16</v>
      </c>
      <c r="C484" s="6" t="s">
        <v>54</v>
      </c>
      <c r="D484" s="6" t="s">
        <v>58</v>
      </c>
      <c r="E484" s="6">
        <v>11111</v>
      </c>
      <c r="F484" s="6" t="s">
        <v>56</v>
      </c>
      <c r="G484" s="6">
        <v>123456</v>
      </c>
      <c r="H484" s="6" t="s">
        <v>57</v>
      </c>
      <c r="I484" s="7">
        <v>-100.056702</v>
      </c>
      <c r="J484" s="6" t="s">
        <v>15</v>
      </c>
      <c r="K484" s="7">
        <v>-1792160.8451405</v>
      </c>
      <c r="L484" s="6" t="s">
        <v>15</v>
      </c>
      <c r="M484" s="6"/>
      <c r="N484" s="6"/>
      <c r="P484" s="3">
        <f t="shared" si="73"/>
        <v>45317</v>
      </c>
      <c r="Q484" t="str">
        <f t="shared" si="74"/>
        <v/>
      </c>
      <c r="R484" t="str">
        <f t="shared" si="75"/>
        <v>Yes</v>
      </c>
      <c r="S484">
        <f t="shared" si="76"/>
        <v>12345</v>
      </c>
      <c r="T484" t="str">
        <f t="shared" si="77"/>
        <v>Turnover 1</v>
      </c>
      <c r="U484" s="3">
        <f t="shared" si="78"/>
        <v>45317</v>
      </c>
      <c r="V484" t="str">
        <f>IF($R484="No","",IF(D484="","JD",INDEX(Lookup!$B:$B,MATCH(LEFT(D484,2),Lookup!$A:$A,0))))</f>
        <v>SI</v>
      </c>
      <c r="W484" t="str">
        <f t="shared" si="79"/>
        <v>xxxx xxx xxxxx</v>
      </c>
      <c r="X484" t="str">
        <f t="shared" si="80"/>
        <v>xxxx xxx xxx xxx</v>
      </c>
      <c r="Y484" t="str">
        <f t="shared" si="81"/>
        <v>SI xxx</v>
      </c>
      <c r="Z484" s="5">
        <f t="shared" si="82"/>
        <v>-465.18654199999997</v>
      </c>
    </row>
    <row r="485" spans="1:26" x14ac:dyDescent="0.25">
      <c r="A485" s="6" t="s">
        <v>16</v>
      </c>
      <c r="B485" s="6" t="s">
        <v>16</v>
      </c>
      <c r="C485" s="6" t="s">
        <v>54</v>
      </c>
      <c r="D485" s="6" t="s">
        <v>58</v>
      </c>
      <c r="E485" s="6">
        <v>11111</v>
      </c>
      <c r="F485" s="6" t="s">
        <v>56</v>
      </c>
      <c r="G485" s="6">
        <v>123456</v>
      </c>
      <c r="H485" s="6" t="s">
        <v>57</v>
      </c>
      <c r="I485" s="7">
        <v>-465.18654199999997</v>
      </c>
      <c r="J485" s="6" t="s">
        <v>15</v>
      </c>
      <c r="K485" s="7">
        <v>-1792626.0316824999</v>
      </c>
      <c r="L485" s="6" t="s">
        <v>15</v>
      </c>
      <c r="M485" s="6"/>
      <c r="N485" s="6"/>
      <c r="P485" s="3">
        <f t="shared" si="73"/>
        <v>45317</v>
      </c>
      <c r="Q485" t="str">
        <f t="shared" si="74"/>
        <v/>
      </c>
      <c r="R485" t="str">
        <f t="shared" si="75"/>
        <v>Yes</v>
      </c>
      <c r="S485">
        <f t="shared" si="76"/>
        <v>12345</v>
      </c>
      <c r="T485" t="str">
        <f t="shared" si="77"/>
        <v>Turnover 1</v>
      </c>
      <c r="U485" s="3">
        <f t="shared" si="78"/>
        <v>45317</v>
      </c>
      <c r="V485" t="str">
        <f>IF($R485="No","",IF(D485="","JD",INDEX(Lookup!$B:$B,MATCH(LEFT(D485,2),Lookup!$A:$A,0))))</f>
        <v>SI</v>
      </c>
      <c r="W485" t="str">
        <f t="shared" si="79"/>
        <v>xxxx xxx xxxxx</v>
      </c>
      <c r="X485" t="str">
        <f t="shared" si="80"/>
        <v>xxxx xxx xxx xxx</v>
      </c>
      <c r="Y485" t="str">
        <f t="shared" si="81"/>
        <v>SI xxx</v>
      </c>
      <c r="Z485" s="5">
        <f t="shared" si="82"/>
        <v>0</v>
      </c>
    </row>
    <row r="486" spans="1:26" x14ac:dyDescent="0.25">
      <c r="A486" s="6" t="s">
        <v>16</v>
      </c>
      <c r="B486" s="6" t="s">
        <v>16</v>
      </c>
      <c r="C486" s="6" t="s">
        <v>54</v>
      </c>
      <c r="D486" s="6" t="s">
        <v>58</v>
      </c>
      <c r="E486" s="6">
        <v>11111</v>
      </c>
      <c r="F486" s="6" t="s">
        <v>56</v>
      </c>
      <c r="G486" s="6">
        <v>123456</v>
      </c>
      <c r="H486" s="6" t="s">
        <v>57</v>
      </c>
      <c r="I486" s="7">
        <v>0</v>
      </c>
      <c r="J486" s="6" t="s">
        <v>15</v>
      </c>
      <c r="K486" s="7">
        <v>-1792626.0316824999</v>
      </c>
      <c r="L486" s="6" t="s">
        <v>15</v>
      </c>
      <c r="M486" s="6"/>
      <c r="N486" s="6"/>
      <c r="P486" s="3">
        <f t="shared" si="73"/>
        <v>45317</v>
      </c>
      <c r="Q486" t="str">
        <f t="shared" si="74"/>
        <v/>
      </c>
      <c r="R486" t="str">
        <f t="shared" si="75"/>
        <v>Yes</v>
      </c>
      <c r="S486">
        <f t="shared" si="76"/>
        <v>12345</v>
      </c>
      <c r="T486" t="str">
        <f t="shared" si="77"/>
        <v>Turnover 1</v>
      </c>
      <c r="U486" s="3">
        <f t="shared" si="78"/>
        <v>45317</v>
      </c>
      <c r="V486" t="str">
        <f>IF($R486="No","",IF(D486="","JD",INDEX(Lookup!$B:$B,MATCH(LEFT(D486,2),Lookup!$A:$A,0))))</f>
        <v>SI</v>
      </c>
      <c r="W486" t="str">
        <f t="shared" si="79"/>
        <v>xxxx xxx xxxxx</v>
      </c>
      <c r="X486" t="str">
        <f t="shared" si="80"/>
        <v>xxxx xxx xxx xxx</v>
      </c>
      <c r="Y486" t="str">
        <f t="shared" si="81"/>
        <v>SI xxx</v>
      </c>
      <c r="Z486" s="5">
        <f t="shared" si="82"/>
        <v>-387.368877</v>
      </c>
    </row>
    <row r="487" spans="1:26" x14ac:dyDescent="0.25">
      <c r="A487" s="6" t="s">
        <v>16</v>
      </c>
      <c r="B487" s="6" t="s">
        <v>16</v>
      </c>
      <c r="C487" s="6" t="s">
        <v>54</v>
      </c>
      <c r="D487" s="6" t="s">
        <v>58</v>
      </c>
      <c r="E487" s="6">
        <v>11111</v>
      </c>
      <c r="F487" s="6" t="s">
        <v>56</v>
      </c>
      <c r="G487" s="6">
        <v>123456</v>
      </c>
      <c r="H487" s="6" t="s">
        <v>57</v>
      </c>
      <c r="I487" s="7">
        <v>-387.368877</v>
      </c>
      <c r="J487" s="6" t="s">
        <v>15</v>
      </c>
      <c r="K487" s="7">
        <v>-1793013.4005595001</v>
      </c>
      <c r="L487" s="6" t="s">
        <v>15</v>
      </c>
      <c r="M487" s="6"/>
      <c r="N487" s="6"/>
      <c r="P487" s="3">
        <f t="shared" si="73"/>
        <v>45317</v>
      </c>
      <c r="Q487" t="str">
        <f t="shared" si="74"/>
        <v/>
      </c>
      <c r="R487" t="str">
        <f t="shared" si="75"/>
        <v>Yes</v>
      </c>
      <c r="S487">
        <f t="shared" si="76"/>
        <v>12345</v>
      </c>
      <c r="T487" t="str">
        <f t="shared" si="77"/>
        <v>Turnover 1</v>
      </c>
      <c r="U487" s="3">
        <f t="shared" si="78"/>
        <v>45317</v>
      </c>
      <c r="V487" t="str">
        <f>IF($R487="No","",IF(D487="","JD",INDEX(Lookup!$B:$B,MATCH(LEFT(D487,2),Lookup!$A:$A,0))))</f>
        <v>SI</v>
      </c>
      <c r="W487" t="str">
        <f t="shared" si="79"/>
        <v>xxxx xxx xxxxx</v>
      </c>
      <c r="X487" t="str">
        <f t="shared" si="80"/>
        <v>xxxx xxx xxx xxx</v>
      </c>
      <c r="Y487" t="str">
        <f t="shared" si="81"/>
        <v>SI xxx</v>
      </c>
      <c r="Z487" s="5">
        <f t="shared" si="82"/>
        <v>-208.98879000000002</v>
      </c>
    </row>
    <row r="488" spans="1:26" x14ac:dyDescent="0.25">
      <c r="A488" s="6" t="s">
        <v>16</v>
      </c>
      <c r="B488" s="6" t="s">
        <v>16</v>
      </c>
      <c r="C488" s="6" t="s">
        <v>54</v>
      </c>
      <c r="D488" s="6" t="s">
        <v>58</v>
      </c>
      <c r="E488" s="6">
        <v>11111</v>
      </c>
      <c r="F488" s="6" t="s">
        <v>56</v>
      </c>
      <c r="G488" s="6">
        <v>123456</v>
      </c>
      <c r="H488" s="6" t="s">
        <v>57</v>
      </c>
      <c r="I488" s="7">
        <v>-208.98879000000002</v>
      </c>
      <c r="J488" s="6" t="s">
        <v>15</v>
      </c>
      <c r="K488" s="7">
        <v>-1793222.3893495002</v>
      </c>
      <c r="L488" s="6" t="s">
        <v>15</v>
      </c>
      <c r="M488" s="6"/>
      <c r="N488" s="6"/>
      <c r="P488" s="3">
        <f t="shared" si="73"/>
        <v>45317</v>
      </c>
      <c r="Q488" t="str">
        <f t="shared" si="74"/>
        <v/>
      </c>
      <c r="R488" t="str">
        <f t="shared" si="75"/>
        <v>Yes</v>
      </c>
      <c r="S488">
        <f t="shared" si="76"/>
        <v>12345</v>
      </c>
      <c r="T488" t="str">
        <f t="shared" si="77"/>
        <v>Turnover 1</v>
      </c>
      <c r="U488" s="3">
        <f t="shared" si="78"/>
        <v>45317</v>
      </c>
      <c r="V488" t="str">
        <f>IF($R488="No","",IF(D488="","JD",INDEX(Lookup!$B:$B,MATCH(LEFT(D488,2),Lookup!$A:$A,0))))</f>
        <v>SI</v>
      </c>
      <c r="W488" t="str">
        <f t="shared" si="79"/>
        <v>xxxx xxx xxxxx</v>
      </c>
      <c r="X488" t="str">
        <f t="shared" si="80"/>
        <v>xxxx xxx xxx xxx</v>
      </c>
      <c r="Y488" t="str">
        <f t="shared" si="81"/>
        <v>SI xxx</v>
      </c>
      <c r="Z488" s="5">
        <f t="shared" si="82"/>
        <v>-92.167470000000009</v>
      </c>
    </row>
    <row r="489" spans="1:26" x14ac:dyDescent="0.25">
      <c r="A489" s="6" t="s">
        <v>16</v>
      </c>
      <c r="B489" s="6" t="s">
        <v>16</v>
      </c>
      <c r="C489" s="6" t="s">
        <v>54</v>
      </c>
      <c r="D489" s="6" t="s">
        <v>58</v>
      </c>
      <c r="E489" s="6">
        <v>11111</v>
      </c>
      <c r="F489" s="6" t="s">
        <v>56</v>
      </c>
      <c r="G489" s="6">
        <v>123456</v>
      </c>
      <c r="H489" s="6" t="s">
        <v>57</v>
      </c>
      <c r="I489" s="7">
        <v>-92.167470000000009</v>
      </c>
      <c r="J489" s="6" t="s">
        <v>15</v>
      </c>
      <c r="K489" s="7">
        <v>-1793314.5568194999</v>
      </c>
      <c r="L489" s="6" t="s">
        <v>15</v>
      </c>
      <c r="M489" s="6"/>
      <c r="N489" s="6"/>
      <c r="P489" s="3">
        <f t="shared" si="73"/>
        <v>45317</v>
      </c>
      <c r="Q489" t="str">
        <f t="shared" si="74"/>
        <v/>
      </c>
      <c r="R489" t="str">
        <f t="shared" si="75"/>
        <v>Yes</v>
      </c>
      <c r="S489">
        <f t="shared" si="76"/>
        <v>12345</v>
      </c>
      <c r="T489" t="str">
        <f t="shared" si="77"/>
        <v>Turnover 1</v>
      </c>
      <c r="U489" s="3">
        <f t="shared" si="78"/>
        <v>45317</v>
      </c>
      <c r="V489" t="str">
        <f>IF($R489="No","",IF(D489="","JD",INDEX(Lookup!$B:$B,MATCH(LEFT(D489,2),Lookup!$A:$A,0))))</f>
        <v>SI</v>
      </c>
      <c r="W489" t="str">
        <f t="shared" si="79"/>
        <v>xxxx xxx xxxxx</v>
      </c>
      <c r="X489" t="str">
        <f t="shared" si="80"/>
        <v>xxxx xxx xxx xxx</v>
      </c>
      <c r="Y489" t="str">
        <f t="shared" si="81"/>
        <v>SI xxx</v>
      </c>
      <c r="Z489" s="5">
        <f t="shared" si="82"/>
        <v>-419.91828049999998</v>
      </c>
    </row>
    <row r="490" spans="1:26" x14ac:dyDescent="0.25">
      <c r="A490" s="6" t="s">
        <v>16</v>
      </c>
      <c r="B490" s="6" t="s">
        <v>16</v>
      </c>
      <c r="C490" s="6" t="s">
        <v>54</v>
      </c>
      <c r="D490" s="6" t="s">
        <v>58</v>
      </c>
      <c r="E490" s="6">
        <v>11111</v>
      </c>
      <c r="F490" s="6" t="s">
        <v>56</v>
      </c>
      <c r="G490" s="6">
        <v>123456</v>
      </c>
      <c r="H490" s="6" t="s">
        <v>57</v>
      </c>
      <c r="I490" s="7">
        <v>-419.91828049999998</v>
      </c>
      <c r="J490" s="6" t="s">
        <v>15</v>
      </c>
      <c r="K490" s="7">
        <v>-1793734.4750999999</v>
      </c>
      <c r="L490" s="6" t="s">
        <v>15</v>
      </c>
      <c r="M490" s="6"/>
      <c r="N490" s="6"/>
      <c r="P490" s="3">
        <f t="shared" si="73"/>
        <v>45317</v>
      </c>
      <c r="Q490" t="str">
        <f t="shared" si="74"/>
        <v/>
      </c>
      <c r="R490" t="str">
        <f t="shared" si="75"/>
        <v>Yes</v>
      </c>
      <c r="S490">
        <f t="shared" si="76"/>
        <v>12345</v>
      </c>
      <c r="T490" t="str">
        <f t="shared" si="77"/>
        <v>Turnover 1</v>
      </c>
      <c r="U490" s="3">
        <f t="shared" si="78"/>
        <v>45317</v>
      </c>
      <c r="V490" t="str">
        <f>IF($R490="No","",IF(D490="","JD",INDEX(Lookup!$B:$B,MATCH(LEFT(D490,2),Lookup!$A:$A,0))))</f>
        <v>SI</v>
      </c>
      <c r="W490" t="str">
        <f t="shared" si="79"/>
        <v>xxxx xxx xxxxx</v>
      </c>
      <c r="X490" t="str">
        <f t="shared" si="80"/>
        <v>xxxx xxx xxx xxx</v>
      </c>
      <c r="Y490" t="str">
        <f t="shared" si="81"/>
        <v>SI xxx</v>
      </c>
      <c r="Z490" s="5">
        <f t="shared" si="82"/>
        <v>-883.70144950000008</v>
      </c>
    </row>
    <row r="491" spans="1:26" x14ac:dyDescent="0.25">
      <c r="A491" s="6" t="s">
        <v>16</v>
      </c>
      <c r="B491" s="6" t="s">
        <v>16</v>
      </c>
      <c r="C491" s="6" t="s">
        <v>54</v>
      </c>
      <c r="D491" s="6" t="s">
        <v>58</v>
      </c>
      <c r="E491" s="6">
        <v>11111</v>
      </c>
      <c r="F491" s="6" t="s">
        <v>56</v>
      </c>
      <c r="G491" s="6">
        <v>123456</v>
      </c>
      <c r="H491" s="6" t="s">
        <v>57</v>
      </c>
      <c r="I491" s="7">
        <v>-883.70144950000008</v>
      </c>
      <c r="J491" s="6" t="s">
        <v>15</v>
      </c>
      <c r="K491" s="7">
        <v>-1794618.1765495001</v>
      </c>
      <c r="L491" s="6" t="s">
        <v>15</v>
      </c>
      <c r="M491" s="6"/>
      <c r="N491" s="6"/>
      <c r="P491" s="3">
        <f t="shared" si="73"/>
        <v>45317</v>
      </c>
      <c r="Q491" t="str">
        <f t="shared" si="74"/>
        <v/>
      </c>
      <c r="R491" t="str">
        <f t="shared" si="75"/>
        <v>Yes</v>
      </c>
      <c r="S491">
        <f t="shared" si="76"/>
        <v>12345</v>
      </c>
      <c r="T491" t="str">
        <f t="shared" si="77"/>
        <v>Turnover 1</v>
      </c>
      <c r="U491" s="3">
        <f t="shared" si="78"/>
        <v>45317</v>
      </c>
      <c r="V491" t="str">
        <f>IF($R491="No","",IF(D491="","JD",INDEX(Lookup!$B:$B,MATCH(LEFT(D491,2),Lookup!$A:$A,0))))</f>
        <v>SI</v>
      </c>
      <c r="W491" t="str">
        <f t="shared" si="79"/>
        <v>xxxx xxx xxxxx</v>
      </c>
      <c r="X491" t="str">
        <f t="shared" si="80"/>
        <v>xxxx xxx xxx xxx</v>
      </c>
      <c r="Y491" t="str">
        <f t="shared" si="81"/>
        <v>SI xxx</v>
      </c>
      <c r="Z491" s="5">
        <f t="shared" si="82"/>
        <v>-102.86344799999999</v>
      </c>
    </row>
    <row r="492" spans="1:26" x14ac:dyDescent="0.25">
      <c r="A492" s="6" t="s">
        <v>16</v>
      </c>
      <c r="B492" s="6" t="s">
        <v>16</v>
      </c>
      <c r="C492" s="6" t="s">
        <v>54</v>
      </c>
      <c r="D492" s="6" t="s">
        <v>58</v>
      </c>
      <c r="E492" s="6">
        <v>11111</v>
      </c>
      <c r="F492" s="6" t="s">
        <v>56</v>
      </c>
      <c r="G492" s="6">
        <v>123456</v>
      </c>
      <c r="H492" s="6" t="s">
        <v>57</v>
      </c>
      <c r="I492" s="7">
        <v>-102.86344799999999</v>
      </c>
      <c r="J492" s="6" t="s">
        <v>15</v>
      </c>
      <c r="K492" s="7">
        <v>-1794721.0399974999</v>
      </c>
      <c r="L492" s="6" t="s">
        <v>15</v>
      </c>
      <c r="M492" s="6"/>
      <c r="N492" s="6"/>
      <c r="P492" s="3">
        <f t="shared" si="73"/>
        <v>45317</v>
      </c>
      <c r="Q492" t="str">
        <f t="shared" si="74"/>
        <v/>
      </c>
      <c r="R492" t="str">
        <f t="shared" si="75"/>
        <v>Yes</v>
      </c>
      <c r="S492">
        <f t="shared" si="76"/>
        <v>12345</v>
      </c>
      <c r="T492" t="str">
        <f t="shared" si="77"/>
        <v>Turnover 1</v>
      </c>
      <c r="U492" s="3">
        <f t="shared" si="78"/>
        <v>45317</v>
      </c>
      <c r="V492" t="str">
        <f>IF($R492="No","",IF(D492="","JD",INDEX(Lookup!$B:$B,MATCH(LEFT(D492,2),Lookup!$A:$A,0))))</f>
        <v>SI</v>
      </c>
      <c r="W492" t="str">
        <f t="shared" si="79"/>
        <v>xxxx xxx xxxxx</v>
      </c>
      <c r="X492" t="str">
        <f t="shared" si="80"/>
        <v>xxxx xxx xxx xxx</v>
      </c>
      <c r="Y492" t="str">
        <f t="shared" si="81"/>
        <v>SI xxx</v>
      </c>
      <c r="Z492" s="5">
        <f t="shared" si="82"/>
        <v>-86.629835999999997</v>
      </c>
    </row>
    <row r="493" spans="1:26" x14ac:dyDescent="0.25">
      <c r="A493" s="6" t="s">
        <v>16</v>
      </c>
      <c r="B493" s="6" t="s">
        <v>16</v>
      </c>
      <c r="C493" s="6" t="s">
        <v>54</v>
      </c>
      <c r="D493" s="6" t="s">
        <v>58</v>
      </c>
      <c r="E493" s="6">
        <v>11111</v>
      </c>
      <c r="F493" s="6" t="s">
        <v>56</v>
      </c>
      <c r="G493" s="6">
        <v>123456</v>
      </c>
      <c r="H493" s="6" t="s">
        <v>57</v>
      </c>
      <c r="I493" s="7">
        <v>-86.629835999999997</v>
      </c>
      <c r="J493" s="6" t="s">
        <v>15</v>
      </c>
      <c r="K493" s="7">
        <v>-1794807.6698334999</v>
      </c>
      <c r="L493" s="6" t="s">
        <v>15</v>
      </c>
      <c r="M493" s="6"/>
      <c r="N493" s="6"/>
      <c r="P493" s="3">
        <f t="shared" si="73"/>
        <v>45317</v>
      </c>
      <c r="Q493" t="str">
        <f t="shared" si="74"/>
        <v/>
      </c>
      <c r="R493" t="str">
        <f t="shared" si="75"/>
        <v>Yes</v>
      </c>
      <c r="S493">
        <f t="shared" si="76"/>
        <v>12345</v>
      </c>
      <c r="T493" t="str">
        <f t="shared" si="77"/>
        <v>Turnover 1</v>
      </c>
      <c r="U493" s="3">
        <f t="shared" si="78"/>
        <v>45317</v>
      </c>
      <c r="V493" t="str">
        <f>IF($R493="No","",IF(D493="","JD",INDEX(Lookup!$B:$B,MATCH(LEFT(D493,2),Lookup!$A:$A,0))))</f>
        <v>SI</v>
      </c>
      <c r="W493" t="str">
        <f t="shared" si="79"/>
        <v>xxxx xxx xxxxx</v>
      </c>
      <c r="X493" t="str">
        <f t="shared" si="80"/>
        <v>xxxx xxx xxx xxx</v>
      </c>
      <c r="Y493" t="str">
        <f t="shared" si="81"/>
        <v>SI xxx</v>
      </c>
      <c r="Z493" s="5">
        <f t="shared" si="82"/>
        <v>-1019.53152</v>
      </c>
    </row>
    <row r="494" spans="1:26" x14ac:dyDescent="0.25">
      <c r="A494" s="6" t="s">
        <v>16</v>
      </c>
      <c r="B494" s="6" t="s">
        <v>16</v>
      </c>
      <c r="C494" s="6" t="s">
        <v>54</v>
      </c>
      <c r="D494" s="6" t="s">
        <v>58</v>
      </c>
      <c r="E494" s="6">
        <v>11111</v>
      </c>
      <c r="F494" s="6" t="s">
        <v>56</v>
      </c>
      <c r="G494" s="6">
        <v>123456</v>
      </c>
      <c r="H494" s="6" t="s">
        <v>57</v>
      </c>
      <c r="I494" s="7">
        <v>-1019.53152</v>
      </c>
      <c r="J494" s="6" t="s">
        <v>15</v>
      </c>
      <c r="K494" s="7">
        <v>-1795827.2013535001</v>
      </c>
      <c r="L494" s="6" t="s">
        <v>15</v>
      </c>
      <c r="M494" s="6"/>
      <c r="N494" s="6"/>
      <c r="P494" s="3">
        <f t="shared" si="73"/>
        <v>45317</v>
      </c>
      <c r="Q494" t="str">
        <f t="shared" si="74"/>
        <v/>
      </c>
      <c r="R494" t="str">
        <f t="shared" si="75"/>
        <v>Yes</v>
      </c>
      <c r="S494">
        <f t="shared" si="76"/>
        <v>12345</v>
      </c>
      <c r="T494" t="str">
        <f t="shared" si="77"/>
        <v>Turnover 1</v>
      </c>
      <c r="U494" s="3">
        <f t="shared" si="78"/>
        <v>45317</v>
      </c>
      <c r="V494" t="str">
        <f>IF($R494="No","",IF(D494="","JD",INDEX(Lookup!$B:$B,MATCH(LEFT(D494,2),Lookup!$A:$A,0))))</f>
        <v>SI</v>
      </c>
      <c r="W494" t="str">
        <f t="shared" si="79"/>
        <v>xxxx xxx xxxxx</v>
      </c>
      <c r="X494" t="str">
        <f t="shared" si="80"/>
        <v>xxxx xxx xxx xxx</v>
      </c>
      <c r="Y494" t="str">
        <f t="shared" si="81"/>
        <v>SI xxx</v>
      </c>
      <c r="Z494" s="5">
        <f t="shared" si="82"/>
        <v>-395.687971</v>
      </c>
    </row>
    <row r="495" spans="1:26" x14ac:dyDescent="0.25">
      <c r="A495" s="6" t="s">
        <v>16</v>
      </c>
      <c r="B495" s="6" t="s">
        <v>16</v>
      </c>
      <c r="C495" s="6" t="s">
        <v>54</v>
      </c>
      <c r="D495" s="6" t="s">
        <v>58</v>
      </c>
      <c r="E495" s="6">
        <v>11111</v>
      </c>
      <c r="F495" s="6" t="s">
        <v>56</v>
      </c>
      <c r="G495" s="6">
        <v>123456</v>
      </c>
      <c r="H495" s="6" t="s">
        <v>57</v>
      </c>
      <c r="I495" s="7">
        <v>-395.687971</v>
      </c>
      <c r="J495" s="6" t="s">
        <v>15</v>
      </c>
      <c r="K495" s="7">
        <v>-1796222.8893245</v>
      </c>
      <c r="L495" s="6" t="s">
        <v>15</v>
      </c>
      <c r="M495" s="6"/>
      <c r="N495" s="6"/>
      <c r="P495" s="3">
        <f t="shared" si="73"/>
        <v>45317</v>
      </c>
      <c r="Q495" t="str">
        <f t="shared" si="74"/>
        <v/>
      </c>
      <c r="R495" t="str">
        <f t="shared" si="75"/>
        <v>Yes</v>
      </c>
      <c r="S495">
        <f t="shared" si="76"/>
        <v>12345</v>
      </c>
      <c r="T495" t="str">
        <f t="shared" si="77"/>
        <v>Turnover 1</v>
      </c>
      <c r="U495" s="3">
        <f t="shared" si="78"/>
        <v>45317</v>
      </c>
      <c r="V495" t="str">
        <f>IF($R495="No","",IF(D495="","JD",INDEX(Lookup!$B:$B,MATCH(LEFT(D495,2),Lookup!$A:$A,0))))</f>
        <v>SI</v>
      </c>
      <c r="W495" t="str">
        <f t="shared" si="79"/>
        <v>xxxx xxx xxxxx</v>
      </c>
      <c r="X495" t="str">
        <f t="shared" si="80"/>
        <v>xxxx xxx xxx xxx</v>
      </c>
      <c r="Y495" t="str">
        <f t="shared" si="81"/>
        <v>SI xxx</v>
      </c>
      <c r="Z495" s="5">
        <f t="shared" si="82"/>
        <v>-851.47444250000001</v>
      </c>
    </row>
    <row r="496" spans="1:26" x14ac:dyDescent="0.25">
      <c r="A496" s="6" t="s">
        <v>16</v>
      </c>
      <c r="B496" s="6" t="s">
        <v>16</v>
      </c>
      <c r="C496" s="6" t="s">
        <v>54</v>
      </c>
      <c r="D496" s="6" t="s">
        <v>58</v>
      </c>
      <c r="E496" s="6">
        <v>11111</v>
      </c>
      <c r="F496" s="6" t="s">
        <v>56</v>
      </c>
      <c r="G496" s="6">
        <v>123456</v>
      </c>
      <c r="H496" s="6" t="s">
        <v>57</v>
      </c>
      <c r="I496" s="7">
        <v>-851.47444250000001</v>
      </c>
      <c r="J496" s="6" t="s">
        <v>15</v>
      </c>
      <c r="K496" s="7">
        <v>-1797074.3637669999</v>
      </c>
      <c r="L496" s="6" t="s">
        <v>15</v>
      </c>
      <c r="M496" s="6"/>
      <c r="N496" s="6"/>
      <c r="P496" s="3">
        <f t="shared" si="73"/>
        <v>45317</v>
      </c>
      <c r="Q496" t="str">
        <f t="shared" si="74"/>
        <v/>
      </c>
      <c r="R496" t="str">
        <f t="shared" si="75"/>
        <v>Yes</v>
      </c>
      <c r="S496">
        <f t="shared" si="76"/>
        <v>12345</v>
      </c>
      <c r="T496" t="str">
        <f t="shared" si="77"/>
        <v>Turnover 1</v>
      </c>
      <c r="U496" s="3">
        <f t="shared" si="78"/>
        <v>45317</v>
      </c>
      <c r="V496" t="str">
        <f>IF($R496="No","",IF(D496="","JD",INDEX(Lookup!$B:$B,MATCH(LEFT(D496,2),Lookup!$A:$A,0))))</f>
        <v>SI</v>
      </c>
      <c r="W496" t="str">
        <f t="shared" si="79"/>
        <v>xxxx xxx xxxxx</v>
      </c>
      <c r="X496" t="str">
        <f t="shared" si="80"/>
        <v>xxxx xxx xxx xxx</v>
      </c>
      <c r="Y496" t="str">
        <f t="shared" si="81"/>
        <v>SI xxx</v>
      </c>
      <c r="Z496" s="5">
        <f t="shared" si="82"/>
        <v>-4222.3763884999998</v>
      </c>
    </row>
    <row r="497" spans="1:26" x14ac:dyDescent="0.25">
      <c r="A497" s="6" t="s">
        <v>16</v>
      </c>
      <c r="B497" s="6" t="s">
        <v>16</v>
      </c>
      <c r="C497" s="6" t="s">
        <v>54</v>
      </c>
      <c r="D497" s="6" t="s">
        <v>58</v>
      </c>
      <c r="E497" s="6">
        <v>11111</v>
      </c>
      <c r="F497" s="6" t="s">
        <v>56</v>
      </c>
      <c r="G497" s="6">
        <v>123456</v>
      </c>
      <c r="H497" s="6" t="s">
        <v>57</v>
      </c>
      <c r="I497" s="7">
        <v>-4222.3763884999998</v>
      </c>
      <c r="J497" s="6" t="s">
        <v>15</v>
      </c>
      <c r="K497" s="7">
        <v>-1801296.7401554999</v>
      </c>
      <c r="L497" s="6" t="s">
        <v>15</v>
      </c>
      <c r="M497" s="6"/>
      <c r="N497" s="6"/>
      <c r="P497" s="3">
        <f t="shared" si="73"/>
        <v>45317</v>
      </c>
      <c r="Q497" t="str">
        <f t="shared" si="74"/>
        <v/>
      </c>
      <c r="R497" t="str">
        <f t="shared" si="75"/>
        <v>Yes</v>
      </c>
      <c r="S497">
        <f t="shared" si="76"/>
        <v>12345</v>
      </c>
      <c r="T497" t="str">
        <f t="shared" si="77"/>
        <v>Turnover 1</v>
      </c>
      <c r="U497" s="3">
        <f t="shared" si="78"/>
        <v>45317</v>
      </c>
      <c r="V497" t="str">
        <f>IF($R497="No","",IF(D497="","JD",INDEX(Lookup!$B:$B,MATCH(LEFT(D497,2),Lookup!$A:$A,0))))</f>
        <v>SI</v>
      </c>
      <c r="W497" t="str">
        <f t="shared" si="79"/>
        <v>xxxx xxx xxxxx</v>
      </c>
      <c r="X497" t="str">
        <f t="shared" si="80"/>
        <v>xxxx xxx xxx xxx</v>
      </c>
      <c r="Y497" t="str">
        <f t="shared" si="81"/>
        <v>SI xxx</v>
      </c>
      <c r="Z497" s="5">
        <f t="shared" si="82"/>
        <v>-305.22098449999999</v>
      </c>
    </row>
    <row r="498" spans="1:26" x14ac:dyDescent="0.25">
      <c r="A498" s="6" t="s">
        <v>16</v>
      </c>
      <c r="B498" s="6" t="s">
        <v>16</v>
      </c>
      <c r="C498" s="6" t="s">
        <v>54</v>
      </c>
      <c r="D498" s="6" t="s">
        <v>58</v>
      </c>
      <c r="E498" s="6">
        <v>11111</v>
      </c>
      <c r="F498" s="6" t="s">
        <v>56</v>
      </c>
      <c r="G498" s="6">
        <v>123456</v>
      </c>
      <c r="H498" s="6" t="s">
        <v>57</v>
      </c>
      <c r="I498" s="7">
        <v>-305.22098449999999</v>
      </c>
      <c r="J498" s="6" t="s">
        <v>15</v>
      </c>
      <c r="K498" s="7">
        <v>-1801601.96114</v>
      </c>
      <c r="L498" s="6" t="s">
        <v>15</v>
      </c>
      <c r="M498" s="6"/>
      <c r="N498" s="6"/>
      <c r="P498" s="3">
        <f t="shared" si="73"/>
        <v>45317</v>
      </c>
      <c r="Q498" t="str">
        <f t="shared" si="74"/>
        <v/>
      </c>
      <c r="R498" t="str">
        <f t="shared" si="75"/>
        <v>Yes</v>
      </c>
      <c r="S498">
        <f t="shared" si="76"/>
        <v>12345</v>
      </c>
      <c r="T498" t="str">
        <f t="shared" si="77"/>
        <v>Turnover 1</v>
      </c>
      <c r="U498" s="3">
        <f t="shared" si="78"/>
        <v>45317</v>
      </c>
      <c r="V498" t="str">
        <f>IF($R498="No","",IF(D498="","JD",INDEX(Lookup!$B:$B,MATCH(LEFT(D498,2),Lookup!$A:$A,0))))</f>
        <v>SI</v>
      </c>
      <c r="W498" t="str">
        <f t="shared" si="79"/>
        <v>xxxx xxx xxxxx</v>
      </c>
      <c r="X498" t="str">
        <f t="shared" si="80"/>
        <v>xxxx xxx xxx xxx</v>
      </c>
      <c r="Y498" t="str">
        <f t="shared" si="81"/>
        <v>SI xxx</v>
      </c>
      <c r="Z498" s="5">
        <f t="shared" si="82"/>
        <v>-91.977824999999996</v>
      </c>
    </row>
    <row r="499" spans="1:26" x14ac:dyDescent="0.25">
      <c r="A499" s="6" t="s">
        <v>16</v>
      </c>
      <c r="B499" s="6" t="s">
        <v>16</v>
      </c>
      <c r="C499" s="6" t="s">
        <v>54</v>
      </c>
      <c r="D499" s="6" t="s">
        <v>58</v>
      </c>
      <c r="E499" s="6">
        <v>11111</v>
      </c>
      <c r="F499" s="6" t="s">
        <v>56</v>
      </c>
      <c r="G499" s="6">
        <v>123456</v>
      </c>
      <c r="H499" s="6" t="s">
        <v>57</v>
      </c>
      <c r="I499" s="7">
        <v>-91.977824999999996</v>
      </c>
      <c r="J499" s="6" t="s">
        <v>15</v>
      </c>
      <c r="K499" s="7">
        <v>-1801693.938965</v>
      </c>
      <c r="L499" s="6" t="s">
        <v>15</v>
      </c>
      <c r="M499" s="6"/>
      <c r="N499" s="6"/>
      <c r="P499" s="3">
        <f t="shared" si="73"/>
        <v>45317</v>
      </c>
      <c r="Q499" t="str">
        <f t="shared" si="74"/>
        <v/>
      </c>
      <c r="R499" t="str">
        <f t="shared" si="75"/>
        <v>Yes</v>
      </c>
      <c r="S499">
        <f t="shared" si="76"/>
        <v>12345</v>
      </c>
      <c r="T499" t="str">
        <f t="shared" si="77"/>
        <v>Turnover 1</v>
      </c>
      <c r="U499" s="3">
        <f t="shared" si="78"/>
        <v>45317</v>
      </c>
      <c r="V499" t="str">
        <f>IF($R499="No","",IF(D499="","JD",INDEX(Lookup!$B:$B,MATCH(LEFT(D499,2),Lookup!$A:$A,0))))</f>
        <v>SI</v>
      </c>
      <c r="W499" t="str">
        <f t="shared" si="79"/>
        <v>xxxx xxx xxxxx</v>
      </c>
      <c r="X499" t="str">
        <f t="shared" si="80"/>
        <v>xxxx xxx xxx xxx</v>
      </c>
      <c r="Y499" t="str">
        <f t="shared" si="81"/>
        <v>SI xxx</v>
      </c>
      <c r="Z499" s="5">
        <f t="shared" si="82"/>
        <v>-291.471722</v>
      </c>
    </row>
    <row r="500" spans="1:26" x14ac:dyDescent="0.25">
      <c r="A500" s="6" t="s">
        <v>16</v>
      </c>
      <c r="B500" s="6" t="s">
        <v>16</v>
      </c>
      <c r="C500" s="6" t="s">
        <v>54</v>
      </c>
      <c r="D500" s="6" t="s">
        <v>58</v>
      </c>
      <c r="E500" s="6">
        <v>11111</v>
      </c>
      <c r="F500" s="6" t="s">
        <v>56</v>
      </c>
      <c r="G500" s="6">
        <v>123456</v>
      </c>
      <c r="H500" s="6" t="s">
        <v>57</v>
      </c>
      <c r="I500" s="7">
        <v>-291.471722</v>
      </c>
      <c r="J500" s="6" t="s">
        <v>15</v>
      </c>
      <c r="K500" s="7">
        <v>-1801985.410687</v>
      </c>
      <c r="L500" s="6" t="s">
        <v>15</v>
      </c>
      <c r="M500" s="6"/>
      <c r="N500" s="6"/>
      <c r="P500" s="3">
        <f t="shared" si="73"/>
        <v>45317</v>
      </c>
      <c r="Q500" t="str">
        <f t="shared" si="74"/>
        <v/>
      </c>
      <c r="R500" t="str">
        <f t="shared" si="75"/>
        <v>Yes</v>
      </c>
      <c r="S500">
        <f t="shared" si="76"/>
        <v>12345</v>
      </c>
      <c r="T500" t="str">
        <f t="shared" si="77"/>
        <v>Turnover 1</v>
      </c>
      <c r="U500" s="3">
        <f t="shared" si="78"/>
        <v>45317</v>
      </c>
      <c r="V500" t="str">
        <f>IF($R500="No","",IF(D500="","JD",INDEX(Lookup!$B:$B,MATCH(LEFT(D500,2),Lookup!$A:$A,0))))</f>
        <v>SI</v>
      </c>
      <c r="W500" t="str">
        <f t="shared" si="79"/>
        <v>xxxx xxx xxxxx</v>
      </c>
      <c r="X500" t="str">
        <f t="shared" si="80"/>
        <v>xxxx xxx xxx xxx</v>
      </c>
      <c r="Y500" t="str">
        <f t="shared" si="81"/>
        <v>SI xxx</v>
      </c>
      <c r="Z500" s="5">
        <f t="shared" si="82"/>
        <v>-79.227359499999991</v>
      </c>
    </row>
    <row r="501" spans="1:26" x14ac:dyDescent="0.25">
      <c r="A501" s="6" t="s">
        <v>16</v>
      </c>
      <c r="B501" s="6" t="s">
        <v>16</v>
      </c>
      <c r="C501" s="6" t="s">
        <v>54</v>
      </c>
      <c r="D501" s="6" t="s">
        <v>58</v>
      </c>
      <c r="E501" s="6">
        <v>11111</v>
      </c>
      <c r="F501" s="6" t="s">
        <v>56</v>
      </c>
      <c r="G501" s="6">
        <v>123456</v>
      </c>
      <c r="H501" s="6" t="s">
        <v>57</v>
      </c>
      <c r="I501" s="7">
        <v>-79.227359499999991</v>
      </c>
      <c r="J501" s="6" t="s">
        <v>15</v>
      </c>
      <c r="K501" s="7">
        <v>-1802064.6380464998</v>
      </c>
      <c r="L501" s="6" t="s">
        <v>15</v>
      </c>
      <c r="M501" s="6"/>
      <c r="N501" s="6"/>
      <c r="P501" s="3">
        <f t="shared" si="73"/>
        <v>45317</v>
      </c>
      <c r="Q501" t="str">
        <f t="shared" si="74"/>
        <v/>
      </c>
      <c r="R501" t="str">
        <f t="shared" si="75"/>
        <v>Yes</v>
      </c>
      <c r="S501">
        <f t="shared" si="76"/>
        <v>12345</v>
      </c>
      <c r="T501" t="str">
        <f t="shared" si="77"/>
        <v>Turnover 1</v>
      </c>
      <c r="U501" s="3">
        <f t="shared" si="78"/>
        <v>45317</v>
      </c>
      <c r="V501" t="str">
        <f>IF($R501="No","",IF(D501="","JD",INDEX(Lookup!$B:$B,MATCH(LEFT(D501,2),Lookup!$A:$A,0))))</f>
        <v>SI</v>
      </c>
      <c r="W501" t="str">
        <f t="shared" si="79"/>
        <v>xxxx xxx xxxxx</v>
      </c>
      <c r="X501" t="str">
        <f t="shared" si="80"/>
        <v>xxxx xxx xxx xxx</v>
      </c>
      <c r="Y501" t="str">
        <f t="shared" si="81"/>
        <v>SI xxx</v>
      </c>
      <c r="Z501" s="5">
        <f t="shared" si="82"/>
        <v>-744.74855799999989</v>
      </c>
    </row>
    <row r="502" spans="1:26" x14ac:dyDescent="0.25">
      <c r="A502" s="6" t="s">
        <v>16</v>
      </c>
      <c r="B502" s="6" t="s">
        <v>16</v>
      </c>
      <c r="C502" s="6" t="s">
        <v>54</v>
      </c>
      <c r="D502" s="6" t="s">
        <v>58</v>
      </c>
      <c r="E502" s="6">
        <v>11111</v>
      </c>
      <c r="F502" s="6" t="s">
        <v>56</v>
      </c>
      <c r="G502" s="6">
        <v>123456</v>
      </c>
      <c r="H502" s="6" t="s">
        <v>57</v>
      </c>
      <c r="I502" s="7">
        <v>-744.74855799999989</v>
      </c>
      <c r="J502" s="6" t="s">
        <v>15</v>
      </c>
      <c r="K502" s="7">
        <v>-1802809.3866045</v>
      </c>
      <c r="L502" s="6" t="s">
        <v>15</v>
      </c>
      <c r="M502" s="6"/>
      <c r="N502" s="6"/>
      <c r="P502" s="3">
        <f t="shared" si="73"/>
        <v>45317</v>
      </c>
      <c r="Q502" t="str">
        <f t="shared" si="74"/>
        <v/>
      </c>
      <c r="R502" t="str">
        <f t="shared" si="75"/>
        <v>Yes</v>
      </c>
      <c r="S502">
        <f t="shared" si="76"/>
        <v>12345</v>
      </c>
      <c r="T502" t="str">
        <f t="shared" si="77"/>
        <v>Turnover 1</v>
      </c>
      <c r="U502" s="3">
        <f t="shared" si="78"/>
        <v>45317</v>
      </c>
      <c r="V502" t="str">
        <f>IF($R502="No","",IF(D502="","JD",INDEX(Lookup!$B:$B,MATCH(LEFT(D502,2),Lookup!$A:$A,0))))</f>
        <v>SI</v>
      </c>
      <c r="W502" t="str">
        <f t="shared" si="79"/>
        <v>xxxx xxx xxxxx</v>
      </c>
      <c r="X502" t="str">
        <f t="shared" si="80"/>
        <v>xxxx xxx xxx xxx</v>
      </c>
      <c r="Y502" t="str">
        <f t="shared" si="81"/>
        <v>SI xxx</v>
      </c>
      <c r="Z502" s="5">
        <f t="shared" si="82"/>
        <v>-190.84608499999999</v>
      </c>
    </row>
    <row r="503" spans="1:26" x14ac:dyDescent="0.25">
      <c r="A503" s="6" t="s">
        <v>16</v>
      </c>
      <c r="B503" s="6" t="s">
        <v>16</v>
      </c>
      <c r="C503" s="6" t="s">
        <v>54</v>
      </c>
      <c r="D503" s="6" t="s">
        <v>58</v>
      </c>
      <c r="E503" s="6">
        <v>11111</v>
      </c>
      <c r="F503" s="6" t="s">
        <v>56</v>
      </c>
      <c r="G503" s="6">
        <v>123456</v>
      </c>
      <c r="H503" s="6" t="s">
        <v>57</v>
      </c>
      <c r="I503" s="7">
        <v>-190.84608499999999</v>
      </c>
      <c r="J503" s="6" t="s">
        <v>15</v>
      </c>
      <c r="K503" s="7">
        <v>-1803000.2326894999</v>
      </c>
      <c r="L503" s="6" t="s">
        <v>15</v>
      </c>
      <c r="M503" s="6"/>
      <c r="N503" s="6"/>
      <c r="P503" s="3">
        <f t="shared" si="73"/>
        <v>45317</v>
      </c>
      <c r="Q503" t="str">
        <f t="shared" si="74"/>
        <v/>
      </c>
      <c r="R503" t="str">
        <f t="shared" si="75"/>
        <v>Yes</v>
      </c>
      <c r="S503">
        <f t="shared" si="76"/>
        <v>12345</v>
      </c>
      <c r="T503" t="str">
        <f t="shared" si="77"/>
        <v>Turnover 1</v>
      </c>
      <c r="U503" s="3">
        <f t="shared" si="78"/>
        <v>45317</v>
      </c>
      <c r="V503" t="str">
        <f>IF($R503="No","",IF(D503="","JD",INDEX(Lookup!$B:$B,MATCH(LEFT(D503,2),Lookup!$A:$A,0))))</f>
        <v>SI</v>
      </c>
      <c r="W503" t="str">
        <f t="shared" si="79"/>
        <v>xxxx xxx xxxxx</v>
      </c>
      <c r="X503" t="str">
        <f t="shared" si="80"/>
        <v>xxxx xxx xxx xxx</v>
      </c>
      <c r="Y503" t="str">
        <f t="shared" si="81"/>
        <v>SI xxx</v>
      </c>
      <c r="Z503" s="5">
        <f t="shared" si="82"/>
        <v>-755.88071950000005</v>
      </c>
    </row>
    <row r="504" spans="1:26" x14ac:dyDescent="0.25">
      <c r="A504" s="6" t="s">
        <v>16</v>
      </c>
      <c r="B504" s="6" t="s">
        <v>16</v>
      </c>
      <c r="C504" s="6" t="s">
        <v>54</v>
      </c>
      <c r="D504" s="6" t="s">
        <v>58</v>
      </c>
      <c r="E504" s="6">
        <v>11111</v>
      </c>
      <c r="F504" s="6" t="s">
        <v>56</v>
      </c>
      <c r="G504" s="6">
        <v>123456</v>
      </c>
      <c r="H504" s="6" t="s">
        <v>57</v>
      </c>
      <c r="I504" s="7">
        <v>-755.88071950000005</v>
      </c>
      <c r="J504" s="6" t="s">
        <v>15</v>
      </c>
      <c r="K504" s="7">
        <v>-1803756.1134089998</v>
      </c>
      <c r="L504" s="6" t="s">
        <v>15</v>
      </c>
      <c r="M504" s="6"/>
      <c r="N504" s="6"/>
      <c r="P504" s="3">
        <f t="shared" si="73"/>
        <v>45317</v>
      </c>
      <c r="Q504" t="str">
        <f t="shared" si="74"/>
        <v/>
      </c>
      <c r="R504" t="str">
        <f t="shared" si="75"/>
        <v>Yes</v>
      </c>
      <c r="S504">
        <f t="shared" si="76"/>
        <v>12345</v>
      </c>
      <c r="T504" t="str">
        <f t="shared" si="77"/>
        <v>Turnover 1</v>
      </c>
      <c r="U504" s="3">
        <f t="shared" si="78"/>
        <v>45317</v>
      </c>
      <c r="V504" t="str">
        <f>IF($R504="No","",IF(D504="","JD",INDEX(Lookup!$B:$B,MATCH(LEFT(D504,2),Lookup!$A:$A,0))))</f>
        <v>SI</v>
      </c>
      <c r="W504" t="str">
        <f t="shared" si="79"/>
        <v>xxxx xxx xxxxx</v>
      </c>
      <c r="X504" t="str">
        <f t="shared" si="80"/>
        <v>xxxx xxx xxx xxx</v>
      </c>
      <c r="Y504" t="str">
        <f t="shared" si="81"/>
        <v>SI xxx</v>
      </c>
      <c r="Z504" s="5">
        <f t="shared" si="82"/>
        <v>-138.27649099999999</v>
      </c>
    </row>
    <row r="505" spans="1:26" x14ac:dyDescent="0.25">
      <c r="A505" s="6" t="s">
        <v>16</v>
      </c>
      <c r="B505" s="6" t="s">
        <v>16</v>
      </c>
      <c r="C505" s="6" t="s">
        <v>54</v>
      </c>
      <c r="D505" s="6" t="s">
        <v>58</v>
      </c>
      <c r="E505" s="6">
        <v>11111</v>
      </c>
      <c r="F505" s="6" t="s">
        <v>56</v>
      </c>
      <c r="G505" s="6">
        <v>123456</v>
      </c>
      <c r="H505" s="6" t="s">
        <v>57</v>
      </c>
      <c r="I505" s="7">
        <v>-138.27649099999999</v>
      </c>
      <c r="J505" s="6" t="s">
        <v>15</v>
      </c>
      <c r="K505" s="7">
        <v>-1803894.3899000001</v>
      </c>
      <c r="L505" s="6" t="s">
        <v>15</v>
      </c>
      <c r="M505" s="6"/>
      <c r="N505" s="6"/>
      <c r="P505" s="3">
        <f t="shared" si="73"/>
        <v>45317</v>
      </c>
      <c r="Q505" t="str">
        <f t="shared" si="74"/>
        <v/>
      </c>
      <c r="R505" t="str">
        <f t="shared" si="75"/>
        <v>Yes</v>
      </c>
      <c r="S505">
        <f t="shared" si="76"/>
        <v>12345</v>
      </c>
      <c r="T505" t="str">
        <f t="shared" si="77"/>
        <v>Turnover 1</v>
      </c>
      <c r="U505" s="3">
        <f t="shared" si="78"/>
        <v>45317</v>
      </c>
      <c r="V505" t="str">
        <f>IF($R505="No","",IF(D505="","JD",INDEX(Lookup!$B:$B,MATCH(LEFT(D505,2),Lookup!$A:$A,0))))</f>
        <v>SI</v>
      </c>
      <c r="W505" t="str">
        <f t="shared" si="79"/>
        <v>xxxx xxx xxxxx</v>
      </c>
      <c r="X505" t="str">
        <f t="shared" si="80"/>
        <v>xxxx xxx xxx xxx</v>
      </c>
      <c r="Y505" t="str">
        <f t="shared" si="81"/>
        <v>SI xxx</v>
      </c>
      <c r="Z505" s="5">
        <f t="shared" si="82"/>
        <v>-122.38423999999999</v>
      </c>
    </row>
    <row r="506" spans="1:26" x14ac:dyDescent="0.25">
      <c r="A506" s="6" t="s">
        <v>16</v>
      </c>
      <c r="B506" s="6" t="s">
        <v>16</v>
      </c>
      <c r="C506" s="6" t="s">
        <v>54</v>
      </c>
      <c r="D506" s="6" t="s">
        <v>58</v>
      </c>
      <c r="E506" s="6">
        <v>11111</v>
      </c>
      <c r="F506" s="6" t="s">
        <v>56</v>
      </c>
      <c r="G506" s="6">
        <v>123456</v>
      </c>
      <c r="H506" s="6" t="s">
        <v>57</v>
      </c>
      <c r="I506" s="7">
        <v>-122.38423999999999</v>
      </c>
      <c r="J506" s="6" t="s">
        <v>15</v>
      </c>
      <c r="K506" s="7">
        <v>-1804016.7741400001</v>
      </c>
      <c r="L506" s="6" t="s">
        <v>15</v>
      </c>
      <c r="M506" s="6"/>
      <c r="N506" s="6"/>
      <c r="P506" s="3">
        <f t="shared" si="73"/>
        <v>45317</v>
      </c>
      <c r="Q506" t="str">
        <f t="shared" si="74"/>
        <v/>
      </c>
      <c r="R506" t="str">
        <f t="shared" si="75"/>
        <v>Yes</v>
      </c>
      <c r="S506">
        <f t="shared" si="76"/>
        <v>12345</v>
      </c>
      <c r="T506" t="str">
        <f t="shared" si="77"/>
        <v>Turnover 1</v>
      </c>
      <c r="U506" s="3">
        <f t="shared" si="78"/>
        <v>45317</v>
      </c>
      <c r="V506" t="str">
        <f>IF($R506="No","",IF(D506="","JD",INDEX(Lookup!$B:$B,MATCH(LEFT(D506,2),Lookup!$A:$A,0))))</f>
        <v>SI</v>
      </c>
      <c r="W506" t="str">
        <f t="shared" si="79"/>
        <v>xxxx xxx xxxxx</v>
      </c>
      <c r="X506" t="str">
        <f t="shared" si="80"/>
        <v>xxxx xxx xxx xxx</v>
      </c>
      <c r="Y506" t="str">
        <f t="shared" si="81"/>
        <v>SI xxx</v>
      </c>
      <c r="Z506" s="5">
        <f t="shared" si="82"/>
        <v>-2559.8977465000003</v>
      </c>
    </row>
    <row r="507" spans="1:26" x14ac:dyDescent="0.25">
      <c r="A507" s="6" t="s">
        <v>16</v>
      </c>
      <c r="B507" s="6" t="s">
        <v>16</v>
      </c>
      <c r="C507" s="6" t="s">
        <v>54</v>
      </c>
      <c r="D507" s="6" t="s">
        <v>58</v>
      </c>
      <c r="E507" s="6">
        <v>11111</v>
      </c>
      <c r="F507" s="6" t="s">
        <v>56</v>
      </c>
      <c r="G507" s="6">
        <v>123456</v>
      </c>
      <c r="H507" s="6" t="s">
        <v>57</v>
      </c>
      <c r="I507" s="7">
        <v>-2559.8977465000003</v>
      </c>
      <c r="J507" s="6" t="s">
        <v>15</v>
      </c>
      <c r="K507" s="7">
        <v>-1806576.6718865</v>
      </c>
      <c r="L507" s="6" t="s">
        <v>15</v>
      </c>
      <c r="M507" s="6"/>
      <c r="N507" s="6"/>
      <c r="P507" s="3">
        <f t="shared" si="73"/>
        <v>45317</v>
      </c>
      <c r="Q507" t="str">
        <f t="shared" si="74"/>
        <v/>
      </c>
      <c r="R507" t="str">
        <f t="shared" si="75"/>
        <v>Yes</v>
      </c>
      <c r="S507">
        <f t="shared" si="76"/>
        <v>12345</v>
      </c>
      <c r="T507" t="str">
        <f t="shared" si="77"/>
        <v>Turnover 1</v>
      </c>
      <c r="U507" s="3">
        <f t="shared" si="78"/>
        <v>45317</v>
      </c>
      <c r="V507" t="str">
        <f>IF($R507="No","",IF(D507="","JD",INDEX(Lookup!$B:$B,MATCH(LEFT(D507,2),Lookup!$A:$A,0))))</f>
        <v>SI</v>
      </c>
      <c r="W507" t="str">
        <f t="shared" si="79"/>
        <v>xxxx xxx xxxxx</v>
      </c>
      <c r="X507" t="str">
        <f t="shared" si="80"/>
        <v>xxxx xxx xxx xxx</v>
      </c>
      <c r="Y507" t="str">
        <f t="shared" si="81"/>
        <v>SI xxx</v>
      </c>
      <c r="Z507" s="5">
        <f t="shared" si="82"/>
        <v>-17.636984999999999</v>
      </c>
    </row>
    <row r="508" spans="1:26" x14ac:dyDescent="0.25">
      <c r="A508" s="6" t="s">
        <v>16</v>
      </c>
      <c r="B508" s="6" t="s">
        <v>16</v>
      </c>
      <c r="C508" s="6" t="s">
        <v>54</v>
      </c>
      <c r="D508" s="6" t="s">
        <v>58</v>
      </c>
      <c r="E508" s="6">
        <v>11111</v>
      </c>
      <c r="F508" s="6" t="s">
        <v>56</v>
      </c>
      <c r="G508" s="6">
        <v>123456</v>
      </c>
      <c r="H508" s="6" t="s">
        <v>57</v>
      </c>
      <c r="I508" s="7">
        <v>-17.636984999999999</v>
      </c>
      <c r="J508" s="6" t="s">
        <v>15</v>
      </c>
      <c r="K508" s="7">
        <v>-1806594.3088714997</v>
      </c>
      <c r="L508" s="6" t="s">
        <v>15</v>
      </c>
      <c r="M508" s="6"/>
      <c r="N508" s="6"/>
      <c r="P508" s="3">
        <f t="shared" si="73"/>
        <v>45317</v>
      </c>
      <c r="Q508" t="str">
        <f t="shared" si="74"/>
        <v/>
      </c>
      <c r="R508" t="str">
        <f t="shared" si="75"/>
        <v>Yes</v>
      </c>
      <c r="S508">
        <f t="shared" si="76"/>
        <v>12345</v>
      </c>
      <c r="T508" t="str">
        <f t="shared" si="77"/>
        <v>Turnover 1</v>
      </c>
      <c r="U508" s="3">
        <f t="shared" si="78"/>
        <v>45317</v>
      </c>
      <c r="V508" t="str">
        <f>IF($R508="No","",IF(D508="","JD",INDEX(Lookup!$B:$B,MATCH(LEFT(D508,2),Lookup!$A:$A,0))))</f>
        <v>SI</v>
      </c>
      <c r="W508" t="str">
        <f t="shared" si="79"/>
        <v>xxxx xxx xxxxx</v>
      </c>
      <c r="X508" t="str">
        <f t="shared" si="80"/>
        <v>xxxx xxx xxx xxx</v>
      </c>
      <c r="Y508" t="str">
        <f t="shared" si="81"/>
        <v>SI xxx</v>
      </c>
      <c r="Z508" s="5">
        <f t="shared" si="82"/>
        <v>-10.164971999999999</v>
      </c>
    </row>
    <row r="509" spans="1:26" x14ac:dyDescent="0.25">
      <c r="A509" s="6" t="s">
        <v>16</v>
      </c>
      <c r="B509" s="6" t="s">
        <v>16</v>
      </c>
      <c r="C509" s="6" t="s">
        <v>54</v>
      </c>
      <c r="D509" s="6" t="s">
        <v>58</v>
      </c>
      <c r="E509" s="6">
        <v>11111</v>
      </c>
      <c r="F509" s="6" t="s">
        <v>56</v>
      </c>
      <c r="G509" s="6">
        <v>123456</v>
      </c>
      <c r="H509" s="6" t="s">
        <v>57</v>
      </c>
      <c r="I509" s="7">
        <v>-10.164971999999999</v>
      </c>
      <c r="J509" s="6" t="s">
        <v>15</v>
      </c>
      <c r="K509" s="7">
        <v>-1806604.4738434998</v>
      </c>
      <c r="L509" s="6" t="s">
        <v>15</v>
      </c>
      <c r="M509" s="6"/>
      <c r="N509" s="6"/>
      <c r="P509" s="3">
        <f t="shared" si="73"/>
        <v>45317</v>
      </c>
      <c r="Q509" t="str">
        <f t="shared" si="74"/>
        <v/>
      </c>
      <c r="R509" t="str">
        <f t="shared" si="75"/>
        <v>Yes</v>
      </c>
      <c r="S509">
        <f t="shared" si="76"/>
        <v>12345</v>
      </c>
      <c r="T509" t="str">
        <f t="shared" si="77"/>
        <v>Turnover 1</v>
      </c>
      <c r="U509" s="3">
        <f t="shared" si="78"/>
        <v>45317</v>
      </c>
      <c r="V509" t="str">
        <f>IF($R509="No","",IF(D509="","JD",INDEX(Lookup!$B:$B,MATCH(LEFT(D509,2),Lookup!$A:$A,0))))</f>
        <v>SI</v>
      </c>
      <c r="W509" t="str">
        <f t="shared" si="79"/>
        <v>xxxx xxx xxxxx</v>
      </c>
      <c r="X509" t="str">
        <f t="shared" si="80"/>
        <v>xxxx xxx xxx xxx</v>
      </c>
      <c r="Y509" t="str">
        <f t="shared" si="81"/>
        <v>SI xxx</v>
      </c>
      <c r="Z509" s="5">
        <f t="shared" si="82"/>
        <v>-161.463753</v>
      </c>
    </row>
    <row r="510" spans="1:26" x14ac:dyDescent="0.25">
      <c r="A510" s="6" t="s">
        <v>16</v>
      </c>
      <c r="B510" s="6" t="s">
        <v>16</v>
      </c>
      <c r="C510" s="6" t="s">
        <v>54</v>
      </c>
      <c r="D510" s="6" t="s">
        <v>58</v>
      </c>
      <c r="E510" s="6">
        <v>11111</v>
      </c>
      <c r="F510" s="6" t="s">
        <v>56</v>
      </c>
      <c r="G510" s="6">
        <v>123456</v>
      </c>
      <c r="H510" s="6" t="s">
        <v>57</v>
      </c>
      <c r="I510" s="7">
        <v>-161.463753</v>
      </c>
      <c r="J510" s="6" t="s">
        <v>15</v>
      </c>
      <c r="K510" s="7">
        <v>-1806765.9375964999</v>
      </c>
      <c r="L510" s="6" t="s">
        <v>15</v>
      </c>
      <c r="M510" s="6"/>
      <c r="N510" s="6"/>
      <c r="P510" s="3">
        <f t="shared" si="73"/>
        <v>45317</v>
      </c>
      <c r="Q510" t="str">
        <f t="shared" si="74"/>
        <v/>
      </c>
      <c r="R510" t="str">
        <f t="shared" si="75"/>
        <v>Yes</v>
      </c>
      <c r="S510">
        <f t="shared" si="76"/>
        <v>12345</v>
      </c>
      <c r="T510" t="str">
        <f t="shared" si="77"/>
        <v>Turnover 1</v>
      </c>
      <c r="U510" s="3">
        <f t="shared" si="78"/>
        <v>45317</v>
      </c>
      <c r="V510" t="str">
        <f>IF($R510="No","",IF(D510="","JD",INDEX(Lookup!$B:$B,MATCH(LEFT(D510,2),Lookup!$A:$A,0))))</f>
        <v>SI</v>
      </c>
      <c r="W510" t="str">
        <f t="shared" si="79"/>
        <v>xxxx xxx xxxxx</v>
      </c>
      <c r="X510" t="str">
        <f t="shared" si="80"/>
        <v>xxxx xxx xxx xxx</v>
      </c>
      <c r="Y510" t="str">
        <f t="shared" si="81"/>
        <v>SI xxx</v>
      </c>
      <c r="Z510" s="5">
        <f t="shared" si="82"/>
        <v>-1531.3138385</v>
      </c>
    </row>
    <row r="511" spans="1:26" x14ac:dyDescent="0.25">
      <c r="A511" s="6" t="s">
        <v>16</v>
      </c>
      <c r="B511" s="6" t="s">
        <v>16</v>
      </c>
      <c r="C511" s="6" t="s">
        <v>54</v>
      </c>
      <c r="D511" s="6" t="s">
        <v>58</v>
      </c>
      <c r="E511" s="6">
        <v>11111</v>
      </c>
      <c r="F511" s="6" t="s">
        <v>56</v>
      </c>
      <c r="G511" s="6">
        <v>123456</v>
      </c>
      <c r="H511" s="6" t="s">
        <v>57</v>
      </c>
      <c r="I511" s="7">
        <v>-1531.3138385</v>
      </c>
      <c r="J511" s="6" t="s">
        <v>15</v>
      </c>
      <c r="K511" s="7">
        <v>-1808297.251435</v>
      </c>
      <c r="L511" s="6" t="s">
        <v>15</v>
      </c>
      <c r="M511" s="6"/>
      <c r="N511" s="6"/>
      <c r="P511" s="3">
        <f t="shared" si="73"/>
        <v>45317</v>
      </c>
      <c r="Q511" t="str">
        <f t="shared" si="74"/>
        <v/>
      </c>
      <c r="R511" t="str">
        <f t="shared" si="75"/>
        <v>Yes</v>
      </c>
      <c r="S511">
        <f t="shared" si="76"/>
        <v>12345</v>
      </c>
      <c r="T511" t="str">
        <f t="shared" si="77"/>
        <v>Turnover 1</v>
      </c>
      <c r="U511" s="3">
        <f t="shared" si="78"/>
        <v>45317</v>
      </c>
      <c r="V511" t="str">
        <f>IF($R511="No","",IF(D511="","JD",INDEX(Lookup!$B:$B,MATCH(LEFT(D511,2),Lookup!$A:$A,0))))</f>
        <v>SI</v>
      </c>
      <c r="W511" t="str">
        <f t="shared" si="79"/>
        <v>xxxx xxx xxxxx</v>
      </c>
      <c r="X511" t="str">
        <f t="shared" si="80"/>
        <v>xxxx xxx xxx xxx</v>
      </c>
      <c r="Y511" t="str">
        <f t="shared" si="81"/>
        <v>SI xxx</v>
      </c>
      <c r="Z511" s="5">
        <f t="shared" si="82"/>
        <v>-732.59863500000006</v>
      </c>
    </row>
    <row r="512" spans="1:26" x14ac:dyDescent="0.25">
      <c r="A512" s="6" t="s">
        <v>16</v>
      </c>
      <c r="B512" s="6" t="s">
        <v>16</v>
      </c>
      <c r="C512" s="6" t="s">
        <v>54</v>
      </c>
      <c r="D512" s="6" t="s">
        <v>58</v>
      </c>
      <c r="E512" s="6">
        <v>11111</v>
      </c>
      <c r="F512" s="6" t="s">
        <v>56</v>
      </c>
      <c r="G512" s="6">
        <v>123456</v>
      </c>
      <c r="H512" s="6" t="s">
        <v>57</v>
      </c>
      <c r="I512" s="7">
        <v>-732.59863500000006</v>
      </c>
      <c r="J512" s="6" t="s">
        <v>15</v>
      </c>
      <c r="K512" s="7">
        <v>-1809029.8500699999</v>
      </c>
      <c r="L512" s="6" t="s">
        <v>15</v>
      </c>
      <c r="M512" s="6"/>
      <c r="N512" s="6"/>
      <c r="P512" s="3">
        <f t="shared" si="73"/>
        <v>45317</v>
      </c>
      <c r="Q512" t="str">
        <f t="shared" si="74"/>
        <v/>
      </c>
      <c r="R512" t="str">
        <f t="shared" si="75"/>
        <v>Yes</v>
      </c>
      <c r="S512">
        <f t="shared" si="76"/>
        <v>12345</v>
      </c>
      <c r="T512" t="str">
        <f t="shared" si="77"/>
        <v>Turnover 1</v>
      </c>
      <c r="U512" s="3">
        <f t="shared" si="78"/>
        <v>45317</v>
      </c>
      <c r="V512" t="str">
        <f>IF($R512="No","",IF(D512="","JD",INDEX(Lookup!$B:$B,MATCH(LEFT(D512,2),Lookup!$A:$A,0))))</f>
        <v>SI</v>
      </c>
      <c r="W512" t="str">
        <f t="shared" si="79"/>
        <v>xxxx xxx xxxxx</v>
      </c>
      <c r="X512" t="str">
        <f t="shared" si="80"/>
        <v>xxxx xxx xxx xxx</v>
      </c>
      <c r="Y512" t="str">
        <f t="shared" si="81"/>
        <v>SI xxx</v>
      </c>
      <c r="Z512" s="5">
        <f t="shared" si="82"/>
        <v>-120.500433</v>
      </c>
    </row>
    <row r="513" spans="1:26" x14ac:dyDescent="0.25">
      <c r="A513" s="6" t="s">
        <v>16</v>
      </c>
      <c r="B513" s="6" t="s">
        <v>16</v>
      </c>
      <c r="C513" s="6" t="s">
        <v>54</v>
      </c>
      <c r="D513" s="6" t="s">
        <v>58</v>
      </c>
      <c r="E513" s="6">
        <v>11111</v>
      </c>
      <c r="F513" s="6" t="s">
        <v>56</v>
      </c>
      <c r="G513" s="6">
        <v>123456</v>
      </c>
      <c r="H513" s="6" t="s">
        <v>57</v>
      </c>
      <c r="I513" s="7">
        <v>-120.500433</v>
      </c>
      <c r="J513" s="6" t="s">
        <v>15</v>
      </c>
      <c r="K513" s="7">
        <v>-1809150.350503</v>
      </c>
      <c r="L513" s="6" t="s">
        <v>15</v>
      </c>
      <c r="M513" s="6"/>
      <c r="N513" s="6"/>
      <c r="P513" s="3">
        <f t="shared" si="73"/>
        <v>45317</v>
      </c>
      <c r="Q513" t="str">
        <f t="shared" si="74"/>
        <v/>
      </c>
      <c r="R513" t="str">
        <f t="shared" si="75"/>
        <v>Yes</v>
      </c>
      <c r="S513">
        <f t="shared" si="76"/>
        <v>12345</v>
      </c>
      <c r="T513" t="str">
        <f t="shared" si="77"/>
        <v>Turnover 1</v>
      </c>
      <c r="U513" s="3">
        <f t="shared" si="78"/>
        <v>45317</v>
      </c>
      <c r="V513" t="str">
        <f>IF($R513="No","",IF(D513="","JD",INDEX(Lookup!$B:$B,MATCH(LEFT(D513,2),Lookup!$A:$A,0))))</f>
        <v>SI</v>
      </c>
      <c r="W513" t="str">
        <f t="shared" si="79"/>
        <v>xxxx xxx xxxxx</v>
      </c>
      <c r="X513" t="str">
        <f t="shared" si="80"/>
        <v>xxxx xxx xxx xxx</v>
      </c>
      <c r="Y513" t="str">
        <f t="shared" si="81"/>
        <v>SI xxx</v>
      </c>
      <c r="Z513" s="5">
        <f t="shared" si="82"/>
        <v>-55.831487999999993</v>
      </c>
    </row>
    <row r="514" spans="1:26" x14ac:dyDescent="0.25">
      <c r="A514" s="6" t="s">
        <v>16</v>
      </c>
      <c r="B514" s="6" t="s">
        <v>16</v>
      </c>
      <c r="C514" s="6" t="s">
        <v>54</v>
      </c>
      <c r="D514" s="6" t="s">
        <v>58</v>
      </c>
      <c r="E514" s="6">
        <v>11111</v>
      </c>
      <c r="F514" s="6" t="s">
        <v>56</v>
      </c>
      <c r="G514" s="6">
        <v>123456</v>
      </c>
      <c r="H514" s="6" t="s">
        <v>57</v>
      </c>
      <c r="I514" s="7">
        <v>-55.831487999999993</v>
      </c>
      <c r="J514" s="6" t="s">
        <v>15</v>
      </c>
      <c r="K514" s="7">
        <v>-1809206.1819910002</v>
      </c>
      <c r="L514" s="6" t="s">
        <v>15</v>
      </c>
      <c r="M514" s="6"/>
      <c r="N514" s="6"/>
      <c r="P514" s="3">
        <f t="shared" si="73"/>
        <v>45317</v>
      </c>
      <c r="Q514" t="str">
        <f t="shared" si="74"/>
        <v/>
      </c>
      <c r="R514" t="str">
        <f t="shared" si="75"/>
        <v>Yes</v>
      </c>
      <c r="S514">
        <f t="shared" si="76"/>
        <v>12345</v>
      </c>
      <c r="T514" t="str">
        <f t="shared" si="77"/>
        <v>Turnover 1</v>
      </c>
      <c r="U514" s="3">
        <f t="shared" si="78"/>
        <v>45317</v>
      </c>
      <c r="V514" t="str">
        <f>IF($R514="No","",IF(D514="","JD",INDEX(Lookup!$B:$B,MATCH(LEFT(D514,2),Lookup!$A:$A,0))))</f>
        <v>SI</v>
      </c>
      <c r="W514" t="str">
        <f t="shared" si="79"/>
        <v>xxxx xxx xxxxx</v>
      </c>
      <c r="X514" t="str">
        <f t="shared" si="80"/>
        <v>xxxx xxx xxx xxx</v>
      </c>
      <c r="Y514" t="str">
        <f t="shared" si="81"/>
        <v>SI xxx</v>
      </c>
      <c r="Z514" s="5">
        <f t="shared" si="82"/>
        <v>0</v>
      </c>
    </row>
    <row r="515" spans="1:26" x14ac:dyDescent="0.25">
      <c r="A515" s="6" t="s">
        <v>16</v>
      </c>
      <c r="B515" s="6" t="s">
        <v>16</v>
      </c>
      <c r="C515" s="6" t="s">
        <v>54</v>
      </c>
      <c r="D515" s="6" t="s">
        <v>58</v>
      </c>
      <c r="E515" s="6">
        <v>11111</v>
      </c>
      <c r="F515" s="6" t="s">
        <v>56</v>
      </c>
      <c r="G515" s="6">
        <v>123456</v>
      </c>
      <c r="H515" s="6" t="s">
        <v>57</v>
      </c>
      <c r="I515" s="7">
        <v>0</v>
      </c>
      <c r="J515" s="6" t="s">
        <v>15</v>
      </c>
      <c r="K515" s="7">
        <v>-1809206.1819910002</v>
      </c>
      <c r="L515" s="6" t="s">
        <v>15</v>
      </c>
      <c r="M515" s="6"/>
      <c r="N515" s="6"/>
      <c r="P515" s="3">
        <f t="shared" si="73"/>
        <v>45317</v>
      </c>
      <c r="Q515" t="str">
        <f t="shared" si="74"/>
        <v/>
      </c>
      <c r="R515" t="str">
        <f t="shared" si="75"/>
        <v>Yes</v>
      </c>
      <c r="S515">
        <f t="shared" si="76"/>
        <v>12345</v>
      </c>
      <c r="T515" t="str">
        <f t="shared" si="77"/>
        <v>Turnover 1</v>
      </c>
      <c r="U515" s="3">
        <f t="shared" si="78"/>
        <v>45317</v>
      </c>
      <c r="V515" t="str">
        <f>IF($R515="No","",IF(D515="","JD",INDEX(Lookup!$B:$B,MATCH(LEFT(D515,2),Lookup!$A:$A,0))))</f>
        <v>SI</v>
      </c>
      <c r="W515" t="str">
        <f t="shared" si="79"/>
        <v>xxxx xxx xxxxx</v>
      </c>
      <c r="X515" t="str">
        <f t="shared" si="80"/>
        <v>xxxx xxx xxx xxx</v>
      </c>
      <c r="Y515" t="str">
        <f t="shared" si="81"/>
        <v>SI xxx</v>
      </c>
      <c r="Z515" s="5">
        <f t="shared" si="82"/>
        <v>-142.7078625</v>
      </c>
    </row>
    <row r="516" spans="1:26" x14ac:dyDescent="0.25">
      <c r="A516" s="6" t="s">
        <v>16</v>
      </c>
      <c r="B516" s="6" t="s">
        <v>16</v>
      </c>
      <c r="C516" s="6" t="s">
        <v>54</v>
      </c>
      <c r="D516" s="6" t="s">
        <v>58</v>
      </c>
      <c r="E516" s="6">
        <v>11111</v>
      </c>
      <c r="F516" s="6" t="s">
        <v>56</v>
      </c>
      <c r="G516" s="6">
        <v>123456</v>
      </c>
      <c r="H516" s="6" t="s">
        <v>57</v>
      </c>
      <c r="I516" s="7">
        <v>-142.7078625</v>
      </c>
      <c r="J516" s="6" t="s">
        <v>15</v>
      </c>
      <c r="K516" s="7">
        <v>-1809348.8898535001</v>
      </c>
      <c r="L516" s="6" t="s">
        <v>15</v>
      </c>
      <c r="M516" s="6"/>
      <c r="N516" s="6"/>
      <c r="P516" s="3">
        <f t="shared" ref="P516:P579" si="83">IFERROR(DATE(RIGHT(A516,4), MID(A516,4,2), LEFT(A516,2)),"")</f>
        <v>45317</v>
      </c>
      <c r="Q516" t="str">
        <f t="shared" ref="Q516:Q579" si="84">IF(AND(I516="",A516&lt;&gt;""),"OB","")</f>
        <v/>
      </c>
      <c r="R516" t="str">
        <f t="shared" ref="R516:R579" si="85">IF(Q516="OB","Yes",IF(I516&lt;&gt;"","Yes","No"))</f>
        <v>Yes</v>
      </c>
      <c r="S516">
        <f t="shared" ref="S516:S579" si="86">IF($R516="No","",IF(AND($L516&lt;&gt;"",$L515=""),$B516,S515))</f>
        <v>12345</v>
      </c>
      <c r="T516" t="str">
        <f t="shared" ref="T516:T579" si="87">IF($R516="No","",IF(AND($L516&lt;&gt;"",$L515=""),$F516,T515))</f>
        <v>Turnover 1</v>
      </c>
      <c r="U516" s="3">
        <f t="shared" ref="U516:U579" si="88">IF(Q516="OB",MIN(P:P)-1,IF(R516="Yes",P516,""))</f>
        <v>45317</v>
      </c>
      <c r="V516" t="str">
        <f>IF($R516="No","",IF(D516="","JD",INDEX(Lookup!$B:$B,MATCH(LEFT(D516,2),Lookup!$A:$A,0))))</f>
        <v>SI</v>
      </c>
      <c r="W516" t="str">
        <f t="shared" ref="W516:W579" si="89">IF(R516="No","",IF(OR(V516="PI",V516="SI"),H516,""))</f>
        <v>xxxx xxx xxxxx</v>
      </c>
      <c r="X516" t="str">
        <f t="shared" ref="X516:X579" si="90">IF(R516="Yes",F516,"")</f>
        <v>xxxx xxx xxx xxx</v>
      </c>
      <c r="Y516" t="str">
        <f t="shared" ref="Y516:Y579" si="91">IF(R516="No","",IF(OR(V516="PI",V516="SI"),D516,""))</f>
        <v>SI xxx</v>
      </c>
      <c r="Z516" s="5">
        <f t="shared" ref="Z516:Z579" si="92">IF(R516="No","",IF(Q516="OB",K516,I517))</f>
        <v>-91.977824999999996</v>
      </c>
    </row>
    <row r="517" spans="1:26" x14ac:dyDescent="0.25">
      <c r="A517" s="6" t="s">
        <v>16</v>
      </c>
      <c r="B517" s="6" t="s">
        <v>16</v>
      </c>
      <c r="C517" s="6" t="s">
        <v>54</v>
      </c>
      <c r="D517" s="6" t="s">
        <v>58</v>
      </c>
      <c r="E517" s="6">
        <v>11111</v>
      </c>
      <c r="F517" s="6" t="s">
        <v>56</v>
      </c>
      <c r="G517" s="6">
        <v>123456</v>
      </c>
      <c r="H517" s="6" t="s">
        <v>57</v>
      </c>
      <c r="I517" s="7">
        <v>-91.977824999999996</v>
      </c>
      <c r="J517" s="6" t="s">
        <v>15</v>
      </c>
      <c r="K517" s="7">
        <v>-1809440.8676785</v>
      </c>
      <c r="L517" s="6" t="s">
        <v>15</v>
      </c>
      <c r="M517" s="6"/>
      <c r="N517" s="6"/>
      <c r="P517" s="3">
        <f t="shared" si="83"/>
        <v>45317</v>
      </c>
      <c r="Q517" t="str">
        <f t="shared" si="84"/>
        <v/>
      </c>
      <c r="R517" t="str">
        <f t="shared" si="85"/>
        <v>Yes</v>
      </c>
      <c r="S517">
        <f t="shared" si="86"/>
        <v>12345</v>
      </c>
      <c r="T517" t="str">
        <f t="shared" si="87"/>
        <v>Turnover 1</v>
      </c>
      <c r="U517" s="3">
        <f t="shared" si="88"/>
        <v>45317</v>
      </c>
      <c r="V517" t="str">
        <f>IF($R517="No","",IF(D517="","JD",INDEX(Lookup!$B:$B,MATCH(LEFT(D517,2),Lookup!$A:$A,0))))</f>
        <v>SI</v>
      </c>
      <c r="W517" t="str">
        <f t="shared" si="89"/>
        <v>xxxx xxx xxxxx</v>
      </c>
      <c r="X517" t="str">
        <f t="shared" si="90"/>
        <v>xxxx xxx xxx xxx</v>
      </c>
      <c r="Y517" t="str">
        <f t="shared" si="91"/>
        <v>SI xxx</v>
      </c>
      <c r="Z517" s="5">
        <f t="shared" si="92"/>
        <v>-152.55043799999999</v>
      </c>
    </row>
    <row r="518" spans="1:26" x14ac:dyDescent="0.25">
      <c r="A518" s="6" t="s">
        <v>16</v>
      </c>
      <c r="B518" s="6" t="s">
        <v>16</v>
      </c>
      <c r="C518" s="6" t="s">
        <v>54</v>
      </c>
      <c r="D518" s="6" t="s">
        <v>58</v>
      </c>
      <c r="E518" s="6">
        <v>11111</v>
      </c>
      <c r="F518" s="6" t="s">
        <v>56</v>
      </c>
      <c r="G518" s="6">
        <v>123456</v>
      </c>
      <c r="H518" s="6" t="s">
        <v>57</v>
      </c>
      <c r="I518" s="7">
        <v>-152.55043799999999</v>
      </c>
      <c r="J518" s="6" t="s">
        <v>15</v>
      </c>
      <c r="K518" s="7">
        <v>-1809593.4181164999</v>
      </c>
      <c r="L518" s="6" t="s">
        <v>15</v>
      </c>
      <c r="M518" s="6"/>
      <c r="N518" s="6"/>
      <c r="P518" s="3">
        <f t="shared" si="83"/>
        <v>45317</v>
      </c>
      <c r="Q518" t="str">
        <f t="shared" si="84"/>
        <v/>
      </c>
      <c r="R518" t="str">
        <f t="shared" si="85"/>
        <v>Yes</v>
      </c>
      <c r="S518">
        <f t="shared" si="86"/>
        <v>12345</v>
      </c>
      <c r="T518" t="str">
        <f t="shared" si="87"/>
        <v>Turnover 1</v>
      </c>
      <c r="U518" s="3">
        <f t="shared" si="88"/>
        <v>45317</v>
      </c>
      <c r="V518" t="str">
        <f>IF($R518="No","",IF(D518="","JD",INDEX(Lookup!$B:$B,MATCH(LEFT(D518,2),Lookup!$A:$A,0))))</f>
        <v>SI</v>
      </c>
      <c r="W518" t="str">
        <f t="shared" si="89"/>
        <v>xxxx xxx xxxxx</v>
      </c>
      <c r="X518" t="str">
        <f t="shared" si="90"/>
        <v>xxxx xxx xxx xxx</v>
      </c>
      <c r="Y518" t="str">
        <f t="shared" si="91"/>
        <v>SI xxx</v>
      </c>
      <c r="Z518" s="5">
        <f t="shared" si="92"/>
        <v>-54.737868500000005</v>
      </c>
    </row>
    <row r="519" spans="1:26" x14ac:dyDescent="0.25">
      <c r="A519" s="6" t="s">
        <v>16</v>
      </c>
      <c r="B519" s="6" t="s">
        <v>16</v>
      </c>
      <c r="C519" s="6" t="s">
        <v>54</v>
      </c>
      <c r="D519" s="6" t="s">
        <v>58</v>
      </c>
      <c r="E519" s="6">
        <v>11111</v>
      </c>
      <c r="F519" s="6" t="s">
        <v>56</v>
      </c>
      <c r="G519" s="6">
        <v>123456</v>
      </c>
      <c r="H519" s="6" t="s">
        <v>57</v>
      </c>
      <c r="I519" s="7">
        <v>-54.737868500000005</v>
      </c>
      <c r="J519" s="6" t="s">
        <v>15</v>
      </c>
      <c r="K519" s="7">
        <v>-1809648.1559849998</v>
      </c>
      <c r="L519" s="6" t="s">
        <v>15</v>
      </c>
      <c r="M519" s="6"/>
      <c r="N519" s="6"/>
      <c r="P519" s="3">
        <f t="shared" si="83"/>
        <v>45317</v>
      </c>
      <c r="Q519" t="str">
        <f t="shared" si="84"/>
        <v/>
      </c>
      <c r="R519" t="str">
        <f t="shared" si="85"/>
        <v>Yes</v>
      </c>
      <c r="S519">
        <f t="shared" si="86"/>
        <v>12345</v>
      </c>
      <c r="T519" t="str">
        <f t="shared" si="87"/>
        <v>Turnover 1</v>
      </c>
      <c r="U519" s="3">
        <f t="shared" si="88"/>
        <v>45317</v>
      </c>
      <c r="V519" t="str">
        <f>IF($R519="No","",IF(D519="","JD",INDEX(Lookup!$B:$B,MATCH(LEFT(D519,2),Lookup!$A:$A,0))))</f>
        <v>SI</v>
      </c>
      <c r="W519" t="str">
        <f t="shared" si="89"/>
        <v>xxxx xxx xxxxx</v>
      </c>
      <c r="X519" t="str">
        <f t="shared" si="90"/>
        <v>xxxx xxx xxx xxx</v>
      </c>
      <c r="Y519" t="str">
        <f t="shared" si="91"/>
        <v>SI xxx</v>
      </c>
      <c r="Z519" s="5">
        <f t="shared" si="92"/>
        <v>-107.33907000000001</v>
      </c>
    </row>
    <row r="520" spans="1:26" x14ac:dyDescent="0.25">
      <c r="A520" s="6" t="s">
        <v>16</v>
      </c>
      <c r="B520" s="6" t="s">
        <v>16</v>
      </c>
      <c r="C520" s="6" t="s">
        <v>54</v>
      </c>
      <c r="D520" s="6" t="s">
        <v>58</v>
      </c>
      <c r="E520" s="6">
        <v>11111</v>
      </c>
      <c r="F520" s="6" t="s">
        <v>56</v>
      </c>
      <c r="G520" s="6">
        <v>123456</v>
      </c>
      <c r="H520" s="6" t="s">
        <v>57</v>
      </c>
      <c r="I520" s="7">
        <v>-107.33907000000001</v>
      </c>
      <c r="J520" s="6" t="s">
        <v>15</v>
      </c>
      <c r="K520" s="7">
        <v>-1809755.4950550001</v>
      </c>
      <c r="L520" s="6" t="s">
        <v>15</v>
      </c>
      <c r="M520" s="6"/>
      <c r="N520" s="6"/>
      <c r="P520" s="3">
        <f t="shared" si="83"/>
        <v>45317</v>
      </c>
      <c r="Q520" t="str">
        <f t="shared" si="84"/>
        <v/>
      </c>
      <c r="R520" t="str">
        <f t="shared" si="85"/>
        <v>Yes</v>
      </c>
      <c r="S520">
        <f t="shared" si="86"/>
        <v>12345</v>
      </c>
      <c r="T520" t="str">
        <f t="shared" si="87"/>
        <v>Turnover 1</v>
      </c>
      <c r="U520" s="3">
        <f t="shared" si="88"/>
        <v>45317</v>
      </c>
      <c r="V520" t="str">
        <f>IF($R520="No","",IF(D520="","JD",INDEX(Lookup!$B:$B,MATCH(LEFT(D520,2),Lookup!$A:$A,0))))</f>
        <v>SI</v>
      </c>
      <c r="W520" t="str">
        <f t="shared" si="89"/>
        <v>xxxx xxx xxxxx</v>
      </c>
      <c r="X520" t="str">
        <f t="shared" si="90"/>
        <v>xxxx xxx xxx xxx</v>
      </c>
      <c r="Y520" t="str">
        <f t="shared" si="91"/>
        <v>SI xxx</v>
      </c>
      <c r="Z520" s="5">
        <f t="shared" si="92"/>
        <v>-185.890029</v>
      </c>
    </row>
    <row r="521" spans="1:26" x14ac:dyDescent="0.25">
      <c r="A521" s="6" t="s">
        <v>16</v>
      </c>
      <c r="B521" s="6" t="s">
        <v>16</v>
      </c>
      <c r="C521" s="6" t="s">
        <v>54</v>
      </c>
      <c r="D521" s="6" t="s">
        <v>58</v>
      </c>
      <c r="E521" s="6">
        <v>11111</v>
      </c>
      <c r="F521" s="6" t="s">
        <v>56</v>
      </c>
      <c r="G521" s="6">
        <v>123456</v>
      </c>
      <c r="H521" s="6" t="s">
        <v>57</v>
      </c>
      <c r="I521" s="7">
        <v>-185.890029</v>
      </c>
      <c r="J521" s="6" t="s">
        <v>15</v>
      </c>
      <c r="K521" s="7">
        <v>-1809941.3850839997</v>
      </c>
      <c r="L521" s="6" t="s">
        <v>15</v>
      </c>
      <c r="M521" s="6"/>
      <c r="N521" s="6"/>
      <c r="P521" s="3">
        <f t="shared" si="83"/>
        <v>45317</v>
      </c>
      <c r="Q521" t="str">
        <f t="shared" si="84"/>
        <v/>
      </c>
      <c r="R521" t="str">
        <f t="shared" si="85"/>
        <v>Yes</v>
      </c>
      <c r="S521">
        <f t="shared" si="86"/>
        <v>12345</v>
      </c>
      <c r="T521" t="str">
        <f t="shared" si="87"/>
        <v>Turnover 1</v>
      </c>
      <c r="U521" s="3">
        <f t="shared" si="88"/>
        <v>45317</v>
      </c>
      <c r="V521" t="str">
        <f>IF($R521="No","",IF(D521="","JD",INDEX(Lookup!$B:$B,MATCH(LEFT(D521,2),Lookup!$A:$A,0))))</f>
        <v>SI</v>
      </c>
      <c r="W521" t="str">
        <f t="shared" si="89"/>
        <v>xxxx xxx xxxxx</v>
      </c>
      <c r="X521" t="str">
        <f t="shared" si="90"/>
        <v>xxxx xxx xxx xxx</v>
      </c>
      <c r="Y521" t="str">
        <f t="shared" si="91"/>
        <v>SI xxx</v>
      </c>
      <c r="Z521" s="5">
        <f t="shared" si="92"/>
        <v>-1497.4495630000001</v>
      </c>
    </row>
    <row r="522" spans="1:26" x14ac:dyDescent="0.25">
      <c r="A522" s="6" t="s">
        <v>16</v>
      </c>
      <c r="B522" s="6" t="s">
        <v>16</v>
      </c>
      <c r="C522" s="6" t="s">
        <v>54</v>
      </c>
      <c r="D522" s="6" t="s">
        <v>58</v>
      </c>
      <c r="E522" s="6">
        <v>11111</v>
      </c>
      <c r="F522" s="6" t="s">
        <v>56</v>
      </c>
      <c r="G522" s="6">
        <v>123456</v>
      </c>
      <c r="H522" s="6" t="s">
        <v>57</v>
      </c>
      <c r="I522" s="7">
        <v>-1497.4495630000001</v>
      </c>
      <c r="J522" s="6" t="s">
        <v>15</v>
      </c>
      <c r="K522" s="7">
        <v>-1811438.8346470001</v>
      </c>
      <c r="L522" s="6" t="s">
        <v>15</v>
      </c>
      <c r="M522" s="6"/>
      <c r="N522" s="6"/>
      <c r="P522" s="3">
        <f t="shared" si="83"/>
        <v>45317</v>
      </c>
      <c r="Q522" t="str">
        <f t="shared" si="84"/>
        <v/>
      </c>
      <c r="R522" t="str">
        <f t="shared" si="85"/>
        <v>Yes</v>
      </c>
      <c r="S522">
        <f t="shared" si="86"/>
        <v>12345</v>
      </c>
      <c r="T522" t="str">
        <f t="shared" si="87"/>
        <v>Turnover 1</v>
      </c>
      <c r="U522" s="3">
        <f t="shared" si="88"/>
        <v>45317</v>
      </c>
      <c r="V522" t="str">
        <f>IF($R522="No","",IF(D522="","JD",INDEX(Lookup!$B:$B,MATCH(LEFT(D522,2),Lookup!$A:$A,0))))</f>
        <v>SI</v>
      </c>
      <c r="W522" t="str">
        <f t="shared" si="89"/>
        <v>xxxx xxx xxxxx</v>
      </c>
      <c r="X522" t="str">
        <f t="shared" si="90"/>
        <v>xxxx xxx xxx xxx</v>
      </c>
      <c r="Y522" t="str">
        <f t="shared" si="91"/>
        <v>SI xxx</v>
      </c>
      <c r="Z522" s="5">
        <f t="shared" si="92"/>
        <v>-42.252906000000003</v>
      </c>
    </row>
    <row r="523" spans="1:26" x14ac:dyDescent="0.25">
      <c r="A523" s="6" t="s">
        <v>16</v>
      </c>
      <c r="B523" s="6" t="s">
        <v>16</v>
      </c>
      <c r="C523" s="6" t="s">
        <v>54</v>
      </c>
      <c r="D523" s="6" t="s">
        <v>58</v>
      </c>
      <c r="E523" s="6">
        <v>11111</v>
      </c>
      <c r="F523" s="6" t="s">
        <v>56</v>
      </c>
      <c r="G523" s="6">
        <v>123456</v>
      </c>
      <c r="H523" s="6" t="s">
        <v>57</v>
      </c>
      <c r="I523" s="7">
        <v>-42.252906000000003</v>
      </c>
      <c r="J523" s="6" t="s">
        <v>15</v>
      </c>
      <c r="K523" s="7">
        <v>-1811481.0875529998</v>
      </c>
      <c r="L523" s="6" t="s">
        <v>15</v>
      </c>
      <c r="M523" s="6"/>
      <c r="N523" s="6"/>
      <c r="P523" s="3">
        <f t="shared" si="83"/>
        <v>45317</v>
      </c>
      <c r="Q523" t="str">
        <f t="shared" si="84"/>
        <v/>
      </c>
      <c r="R523" t="str">
        <f t="shared" si="85"/>
        <v>Yes</v>
      </c>
      <c r="S523">
        <f t="shared" si="86"/>
        <v>12345</v>
      </c>
      <c r="T523" t="str">
        <f t="shared" si="87"/>
        <v>Turnover 1</v>
      </c>
      <c r="U523" s="3">
        <f t="shared" si="88"/>
        <v>45317</v>
      </c>
      <c r="V523" t="str">
        <f>IF($R523="No","",IF(D523="","JD",INDEX(Lookup!$B:$B,MATCH(LEFT(D523,2),Lookup!$A:$A,0))))</f>
        <v>SI</v>
      </c>
      <c r="W523" t="str">
        <f t="shared" si="89"/>
        <v>xxxx xxx xxxxx</v>
      </c>
      <c r="X523" t="str">
        <f t="shared" si="90"/>
        <v>xxxx xxx xxx xxx</v>
      </c>
      <c r="Y523" t="str">
        <f t="shared" si="91"/>
        <v>SI xxx</v>
      </c>
      <c r="Z523" s="5">
        <f t="shared" si="92"/>
        <v>-13.27515</v>
      </c>
    </row>
    <row r="524" spans="1:26" x14ac:dyDescent="0.25">
      <c r="A524" s="6" t="s">
        <v>16</v>
      </c>
      <c r="B524" s="6" t="s">
        <v>16</v>
      </c>
      <c r="C524" s="6" t="s">
        <v>54</v>
      </c>
      <c r="D524" s="6" t="s">
        <v>58</v>
      </c>
      <c r="E524" s="6">
        <v>11111</v>
      </c>
      <c r="F524" s="6" t="s">
        <v>56</v>
      </c>
      <c r="G524" s="6">
        <v>123456</v>
      </c>
      <c r="H524" s="6" t="s">
        <v>57</v>
      </c>
      <c r="I524" s="7">
        <v>-13.27515</v>
      </c>
      <c r="J524" s="6" t="s">
        <v>15</v>
      </c>
      <c r="K524" s="7">
        <v>-1811494.362703</v>
      </c>
      <c r="L524" s="6" t="s">
        <v>15</v>
      </c>
      <c r="M524" s="6"/>
      <c r="N524" s="6"/>
      <c r="P524" s="3">
        <f t="shared" si="83"/>
        <v>45317</v>
      </c>
      <c r="Q524" t="str">
        <f t="shared" si="84"/>
        <v/>
      </c>
      <c r="R524" t="str">
        <f t="shared" si="85"/>
        <v>Yes</v>
      </c>
      <c r="S524">
        <f t="shared" si="86"/>
        <v>12345</v>
      </c>
      <c r="T524" t="str">
        <f t="shared" si="87"/>
        <v>Turnover 1</v>
      </c>
      <c r="U524" s="3">
        <f t="shared" si="88"/>
        <v>45317</v>
      </c>
      <c r="V524" t="str">
        <f>IF($R524="No","",IF(D524="","JD",INDEX(Lookup!$B:$B,MATCH(LEFT(D524,2),Lookup!$A:$A,0))))</f>
        <v>SI</v>
      </c>
      <c r="W524" t="str">
        <f t="shared" si="89"/>
        <v>xxxx xxx xxxxx</v>
      </c>
      <c r="X524" t="str">
        <f t="shared" si="90"/>
        <v>xxxx xxx xxx xxx</v>
      </c>
      <c r="Y524" t="str">
        <f t="shared" si="91"/>
        <v>SI xxx</v>
      </c>
      <c r="Z524" s="5">
        <f t="shared" si="92"/>
        <v>-386.95797949999996</v>
      </c>
    </row>
    <row r="525" spans="1:26" x14ac:dyDescent="0.25">
      <c r="A525" s="6" t="s">
        <v>16</v>
      </c>
      <c r="B525" s="6" t="s">
        <v>16</v>
      </c>
      <c r="C525" s="6" t="s">
        <v>54</v>
      </c>
      <c r="D525" s="6" t="s">
        <v>58</v>
      </c>
      <c r="E525" s="6">
        <v>11111</v>
      </c>
      <c r="F525" s="6" t="s">
        <v>56</v>
      </c>
      <c r="G525" s="6">
        <v>123456</v>
      </c>
      <c r="H525" s="6" t="s">
        <v>57</v>
      </c>
      <c r="I525" s="7">
        <v>-386.95797949999996</v>
      </c>
      <c r="J525" s="6" t="s">
        <v>15</v>
      </c>
      <c r="K525" s="7">
        <v>-1811881.3206824998</v>
      </c>
      <c r="L525" s="6" t="s">
        <v>15</v>
      </c>
      <c r="M525" s="6"/>
      <c r="N525" s="6"/>
      <c r="P525" s="3">
        <f t="shared" si="83"/>
        <v>45317</v>
      </c>
      <c r="Q525" t="str">
        <f t="shared" si="84"/>
        <v/>
      </c>
      <c r="R525" t="str">
        <f t="shared" si="85"/>
        <v>Yes</v>
      </c>
      <c r="S525">
        <f t="shared" si="86"/>
        <v>12345</v>
      </c>
      <c r="T525" t="str">
        <f t="shared" si="87"/>
        <v>Turnover 1</v>
      </c>
      <c r="U525" s="3">
        <f t="shared" si="88"/>
        <v>45317</v>
      </c>
      <c r="V525" t="str">
        <f>IF($R525="No","",IF(D525="","JD",INDEX(Lookup!$B:$B,MATCH(LEFT(D525,2),Lookup!$A:$A,0))))</f>
        <v>SI</v>
      </c>
      <c r="W525" t="str">
        <f t="shared" si="89"/>
        <v>xxxx xxx xxxxx</v>
      </c>
      <c r="X525" t="str">
        <f t="shared" si="90"/>
        <v>xxxx xxx xxx xxx</v>
      </c>
      <c r="Y525" t="str">
        <f t="shared" si="91"/>
        <v>SI xxx</v>
      </c>
      <c r="Z525" s="5">
        <f t="shared" si="92"/>
        <v>-15.93018</v>
      </c>
    </row>
    <row r="526" spans="1:26" x14ac:dyDescent="0.25">
      <c r="A526" s="6" t="s">
        <v>16</v>
      </c>
      <c r="B526" s="6" t="s">
        <v>16</v>
      </c>
      <c r="C526" s="6" t="s">
        <v>54</v>
      </c>
      <c r="D526" s="6" t="s">
        <v>58</v>
      </c>
      <c r="E526" s="6">
        <v>11111</v>
      </c>
      <c r="F526" s="6" t="s">
        <v>56</v>
      </c>
      <c r="G526" s="6">
        <v>123456</v>
      </c>
      <c r="H526" s="6" t="s">
        <v>57</v>
      </c>
      <c r="I526" s="7">
        <v>-15.93018</v>
      </c>
      <c r="J526" s="6" t="s">
        <v>15</v>
      </c>
      <c r="K526" s="7">
        <v>-1811897.2508624999</v>
      </c>
      <c r="L526" s="6" t="s">
        <v>15</v>
      </c>
      <c r="M526" s="6"/>
      <c r="N526" s="6"/>
      <c r="P526" s="3">
        <f t="shared" si="83"/>
        <v>45317</v>
      </c>
      <c r="Q526" t="str">
        <f t="shared" si="84"/>
        <v/>
      </c>
      <c r="R526" t="str">
        <f t="shared" si="85"/>
        <v>Yes</v>
      </c>
      <c r="S526">
        <f t="shared" si="86"/>
        <v>12345</v>
      </c>
      <c r="T526" t="str">
        <f t="shared" si="87"/>
        <v>Turnover 1</v>
      </c>
      <c r="U526" s="3">
        <f t="shared" si="88"/>
        <v>45317</v>
      </c>
      <c r="V526" t="str">
        <f>IF($R526="No","",IF(D526="","JD",INDEX(Lookup!$B:$B,MATCH(LEFT(D526,2),Lookup!$A:$A,0))))</f>
        <v>SI</v>
      </c>
      <c r="W526" t="str">
        <f t="shared" si="89"/>
        <v>xxxx xxx xxxxx</v>
      </c>
      <c r="X526" t="str">
        <f t="shared" si="90"/>
        <v>xxxx xxx xxx xxx</v>
      </c>
      <c r="Y526" t="str">
        <f t="shared" si="91"/>
        <v>SI xxx</v>
      </c>
      <c r="Z526" s="5">
        <f t="shared" si="92"/>
        <v>-256.62761399999999</v>
      </c>
    </row>
    <row r="527" spans="1:26" x14ac:dyDescent="0.25">
      <c r="A527" s="6" t="s">
        <v>16</v>
      </c>
      <c r="B527" s="6" t="s">
        <v>16</v>
      </c>
      <c r="C527" s="6" t="s">
        <v>54</v>
      </c>
      <c r="D527" s="6" t="s">
        <v>58</v>
      </c>
      <c r="E527" s="6">
        <v>11111</v>
      </c>
      <c r="F527" s="6" t="s">
        <v>56</v>
      </c>
      <c r="G527" s="6">
        <v>123456</v>
      </c>
      <c r="H527" s="6" t="s">
        <v>57</v>
      </c>
      <c r="I527" s="7">
        <v>-256.62761399999999</v>
      </c>
      <c r="J527" s="6" t="s">
        <v>15</v>
      </c>
      <c r="K527" s="7">
        <v>-1812153.8784765</v>
      </c>
      <c r="L527" s="6" t="s">
        <v>15</v>
      </c>
      <c r="M527" s="6"/>
      <c r="N527" s="6"/>
      <c r="P527" s="3">
        <f t="shared" si="83"/>
        <v>45317</v>
      </c>
      <c r="Q527" t="str">
        <f t="shared" si="84"/>
        <v/>
      </c>
      <c r="R527" t="str">
        <f t="shared" si="85"/>
        <v>Yes</v>
      </c>
      <c r="S527">
        <f t="shared" si="86"/>
        <v>12345</v>
      </c>
      <c r="T527" t="str">
        <f t="shared" si="87"/>
        <v>Turnover 1</v>
      </c>
      <c r="U527" s="3">
        <f t="shared" si="88"/>
        <v>45317</v>
      </c>
      <c r="V527" t="str">
        <f>IF($R527="No","",IF(D527="","JD",INDEX(Lookup!$B:$B,MATCH(LEFT(D527,2),Lookup!$A:$A,0))))</f>
        <v>SI</v>
      </c>
      <c r="W527" t="str">
        <f t="shared" si="89"/>
        <v>xxxx xxx xxxxx</v>
      </c>
      <c r="X527" t="str">
        <f t="shared" si="90"/>
        <v>xxxx xxx xxx xxx</v>
      </c>
      <c r="Y527" t="str">
        <f t="shared" si="91"/>
        <v>SI xxx</v>
      </c>
      <c r="Z527" s="5">
        <f t="shared" si="92"/>
        <v>-66.565394999999995</v>
      </c>
    </row>
    <row r="528" spans="1:26" x14ac:dyDescent="0.25">
      <c r="A528" s="6" t="s">
        <v>16</v>
      </c>
      <c r="B528" s="6" t="s">
        <v>16</v>
      </c>
      <c r="C528" s="6" t="s">
        <v>54</v>
      </c>
      <c r="D528" s="6" t="s">
        <v>58</v>
      </c>
      <c r="E528" s="6">
        <v>11111</v>
      </c>
      <c r="F528" s="6" t="s">
        <v>56</v>
      </c>
      <c r="G528" s="6">
        <v>123456</v>
      </c>
      <c r="H528" s="6" t="s">
        <v>57</v>
      </c>
      <c r="I528" s="7">
        <v>-66.565394999999995</v>
      </c>
      <c r="J528" s="6" t="s">
        <v>15</v>
      </c>
      <c r="K528" s="7">
        <v>-1812220.4438714997</v>
      </c>
      <c r="L528" s="6" t="s">
        <v>15</v>
      </c>
      <c r="M528" s="6"/>
      <c r="N528" s="6"/>
      <c r="P528" s="3">
        <f t="shared" si="83"/>
        <v>45317</v>
      </c>
      <c r="Q528" t="str">
        <f t="shared" si="84"/>
        <v/>
      </c>
      <c r="R528" t="str">
        <f t="shared" si="85"/>
        <v>Yes</v>
      </c>
      <c r="S528">
        <f t="shared" si="86"/>
        <v>12345</v>
      </c>
      <c r="T528" t="str">
        <f t="shared" si="87"/>
        <v>Turnover 1</v>
      </c>
      <c r="U528" s="3">
        <f t="shared" si="88"/>
        <v>45317</v>
      </c>
      <c r="V528" t="str">
        <f>IF($R528="No","",IF(D528="","JD",INDEX(Lookup!$B:$B,MATCH(LEFT(D528,2),Lookup!$A:$A,0))))</f>
        <v>SI</v>
      </c>
      <c r="W528" t="str">
        <f t="shared" si="89"/>
        <v>xxxx xxx xxxxx</v>
      </c>
      <c r="X528" t="str">
        <f t="shared" si="90"/>
        <v>xxxx xxx xxx xxx</v>
      </c>
      <c r="Y528" t="str">
        <f t="shared" si="91"/>
        <v>SI xxx</v>
      </c>
      <c r="Z528" s="5">
        <f t="shared" si="92"/>
        <v>-563.66919050000001</v>
      </c>
    </row>
    <row r="529" spans="1:26" x14ac:dyDescent="0.25">
      <c r="A529" s="6" t="s">
        <v>16</v>
      </c>
      <c r="B529" s="6" t="s">
        <v>16</v>
      </c>
      <c r="C529" s="6" t="s">
        <v>54</v>
      </c>
      <c r="D529" s="6" t="s">
        <v>58</v>
      </c>
      <c r="E529" s="6">
        <v>11111</v>
      </c>
      <c r="F529" s="6" t="s">
        <v>56</v>
      </c>
      <c r="G529" s="6">
        <v>123456</v>
      </c>
      <c r="H529" s="6" t="s">
        <v>57</v>
      </c>
      <c r="I529" s="7">
        <v>-563.66919050000001</v>
      </c>
      <c r="J529" s="6" t="s">
        <v>15</v>
      </c>
      <c r="K529" s="7">
        <v>-1812784.1130620001</v>
      </c>
      <c r="L529" s="6" t="s">
        <v>15</v>
      </c>
      <c r="M529" s="6"/>
      <c r="N529" s="6"/>
      <c r="P529" s="3">
        <f t="shared" si="83"/>
        <v>45317</v>
      </c>
      <c r="Q529" t="str">
        <f t="shared" si="84"/>
        <v/>
      </c>
      <c r="R529" t="str">
        <f t="shared" si="85"/>
        <v>Yes</v>
      </c>
      <c r="S529">
        <f t="shared" si="86"/>
        <v>12345</v>
      </c>
      <c r="T529" t="str">
        <f t="shared" si="87"/>
        <v>Turnover 1</v>
      </c>
      <c r="U529" s="3">
        <f t="shared" si="88"/>
        <v>45317</v>
      </c>
      <c r="V529" t="str">
        <f>IF($R529="No","",IF(D529="","JD",INDEX(Lookup!$B:$B,MATCH(LEFT(D529,2),Lookup!$A:$A,0))))</f>
        <v>SI</v>
      </c>
      <c r="W529" t="str">
        <f t="shared" si="89"/>
        <v>xxxx xxx xxxxx</v>
      </c>
      <c r="X529" t="str">
        <f t="shared" si="90"/>
        <v>xxxx xxx xxx xxx</v>
      </c>
      <c r="Y529" t="str">
        <f t="shared" si="91"/>
        <v>SI xxx</v>
      </c>
      <c r="Z529" s="5">
        <f t="shared" si="92"/>
        <v>-2182.5168395000001</v>
      </c>
    </row>
    <row r="530" spans="1:26" x14ac:dyDescent="0.25">
      <c r="A530" s="6" t="s">
        <v>16</v>
      </c>
      <c r="B530" s="6" t="s">
        <v>16</v>
      </c>
      <c r="C530" s="6" t="s">
        <v>54</v>
      </c>
      <c r="D530" s="6" t="s">
        <v>58</v>
      </c>
      <c r="E530" s="6">
        <v>11111</v>
      </c>
      <c r="F530" s="6" t="s">
        <v>56</v>
      </c>
      <c r="G530" s="6">
        <v>123456</v>
      </c>
      <c r="H530" s="6" t="s">
        <v>57</v>
      </c>
      <c r="I530" s="7">
        <v>-2182.5168395000001</v>
      </c>
      <c r="J530" s="6" t="s">
        <v>15</v>
      </c>
      <c r="K530" s="7">
        <v>-1814966.6299015</v>
      </c>
      <c r="L530" s="6" t="s">
        <v>15</v>
      </c>
      <c r="M530" s="6"/>
      <c r="N530" s="6"/>
      <c r="P530" s="3">
        <f t="shared" si="83"/>
        <v>45317</v>
      </c>
      <c r="Q530" t="str">
        <f t="shared" si="84"/>
        <v/>
      </c>
      <c r="R530" t="str">
        <f t="shared" si="85"/>
        <v>Yes</v>
      </c>
      <c r="S530">
        <f t="shared" si="86"/>
        <v>12345</v>
      </c>
      <c r="T530" t="str">
        <f t="shared" si="87"/>
        <v>Turnover 1</v>
      </c>
      <c r="U530" s="3">
        <f t="shared" si="88"/>
        <v>45317</v>
      </c>
      <c r="V530" t="str">
        <f>IF($R530="No","",IF(D530="","JD",INDEX(Lookup!$B:$B,MATCH(LEFT(D530,2),Lookup!$A:$A,0))))</f>
        <v>SI</v>
      </c>
      <c r="W530" t="str">
        <f t="shared" si="89"/>
        <v>xxxx xxx xxxxx</v>
      </c>
      <c r="X530" t="str">
        <f t="shared" si="90"/>
        <v>xxxx xxx xxx xxx</v>
      </c>
      <c r="Y530" t="str">
        <f t="shared" si="91"/>
        <v>SI xxx</v>
      </c>
      <c r="Z530" s="5">
        <f t="shared" si="92"/>
        <v>-811.6047420000001</v>
      </c>
    </row>
    <row r="531" spans="1:26" x14ac:dyDescent="0.25">
      <c r="A531" s="6" t="s">
        <v>16</v>
      </c>
      <c r="B531" s="6" t="s">
        <v>16</v>
      </c>
      <c r="C531" s="6" t="s">
        <v>54</v>
      </c>
      <c r="D531" s="6" t="s">
        <v>58</v>
      </c>
      <c r="E531" s="6">
        <v>11111</v>
      </c>
      <c r="F531" s="6" t="s">
        <v>56</v>
      </c>
      <c r="G531" s="6">
        <v>123456</v>
      </c>
      <c r="H531" s="6" t="s">
        <v>57</v>
      </c>
      <c r="I531" s="7">
        <v>-811.6047420000001</v>
      </c>
      <c r="J531" s="6" t="s">
        <v>15</v>
      </c>
      <c r="K531" s="7">
        <v>-1815778.2346434998</v>
      </c>
      <c r="L531" s="6" t="s">
        <v>15</v>
      </c>
      <c r="M531" s="6"/>
      <c r="N531" s="6"/>
      <c r="P531" s="3">
        <f t="shared" si="83"/>
        <v>45317</v>
      </c>
      <c r="Q531" t="str">
        <f t="shared" si="84"/>
        <v/>
      </c>
      <c r="R531" t="str">
        <f t="shared" si="85"/>
        <v>Yes</v>
      </c>
      <c r="S531">
        <f t="shared" si="86"/>
        <v>12345</v>
      </c>
      <c r="T531" t="str">
        <f t="shared" si="87"/>
        <v>Turnover 1</v>
      </c>
      <c r="U531" s="3">
        <f t="shared" si="88"/>
        <v>45317</v>
      </c>
      <c r="V531" t="str">
        <f>IF($R531="No","",IF(D531="","JD",INDEX(Lookup!$B:$B,MATCH(LEFT(D531,2),Lookup!$A:$A,0))))</f>
        <v>SI</v>
      </c>
      <c r="W531" t="str">
        <f t="shared" si="89"/>
        <v>xxxx xxx xxxxx</v>
      </c>
      <c r="X531" t="str">
        <f t="shared" si="90"/>
        <v>xxxx xxx xxx xxx</v>
      </c>
      <c r="Y531" t="str">
        <f t="shared" si="91"/>
        <v>SI xxx</v>
      </c>
      <c r="Z531" s="5">
        <f t="shared" si="92"/>
        <v>-992.75996750000002</v>
      </c>
    </row>
    <row r="532" spans="1:26" x14ac:dyDescent="0.25">
      <c r="A532" s="6" t="s">
        <v>16</v>
      </c>
      <c r="B532" s="6" t="s">
        <v>16</v>
      </c>
      <c r="C532" s="6" t="s">
        <v>54</v>
      </c>
      <c r="D532" s="6" t="s">
        <v>58</v>
      </c>
      <c r="E532" s="6">
        <v>11111</v>
      </c>
      <c r="F532" s="6" t="s">
        <v>56</v>
      </c>
      <c r="G532" s="6">
        <v>123456</v>
      </c>
      <c r="H532" s="6" t="s">
        <v>57</v>
      </c>
      <c r="I532" s="7">
        <v>-992.75996750000002</v>
      </c>
      <c r="J532" s="6" t="s">
        <v>15</v>
      </c>
      <c r="K532" s="7">
        <v>-1816770.9946109999</v>
      </c>
      <c r="L532" s="6" t="s">
        <v>15</v>
      </c>
      <c r="M532" s="6"/>
      <c r="N532" s="6"/>
      <c r="P532" s="3">
        <f t="shared" si="83"/>
        <v>45317</v>
      </c>
      <c r="Q532" t="str">
        <f t="shared" si="84"/>
        <v/>
      </c>
      <c r="R532" t="str">
        <f t="shared" si="85"/>
        <v>Yes</v>
      </c>
      <c r="S532">
        <f t="shared" si="86"/>
        <v>12345</v>
      </c>
      <c r="T532" t="str">
        <f t="shared" si="87"/>
        <v>Turnover 1</v>
      </c>
      <c r="U532" s="3">
        <f t="shared" si="88"/>
        <v>45317</v>
      </c>
      <c r="V532" t="str">
        <f>IF($R532="No","",IF(D532="","JD",INDEX(Lookup!$B:$B,MATCH(LEFT(D532,2),Lookup!$A:$A,0))))</f>
        <v>SI</v>
      </c>
      <c r="W532" t="str">
        <f t="shared" si="89"/>
        <v>xxxx xxx xxxxx</v>
      </c>
      <c r="X532" t="str">
        <f t="shared" si="90"/>
        <v>xxxx xxx xxx xxx</v>
      </c>
      <c r="Y532" t="str">
        <f t="shared" si="91"/>
        <v>SI xxx</v>
      </c>
      <c r="Z532" s="5">
        <f t="shared" si="92"/>
        <v>-311.093658</v>
      </c>
    </row>
    <row r="533" spans="1:26" x14ac:dyDescent="0.25">
      <c r="A533" s="6" t="s">
        <v>16</v>
      </c>
      <c r="B533" s="6" t="s">
        <v>16</v>
      </c>
      <c r="C533" s="6" t="s">
        <v>54</v>
      </c>
      <c r="D533" s="6" t="s">
        <v>58</v>
      </c>
      <c r="E533" s="6">
        <v>11111</v>
      </c>
      <c r="F533" s="6" t="s">
        <v>56</v>
      </c>
      <c r="G533" s="6">
        <v>123456</v>
      </c>
      <c r="H533" s="6" t="s">
        <v>57</v>
      </c>
      <c r="I533" s="7">
        <v>-311.093658</v>
      </c>
      <c r="J533" s="6" t="s">
        <v>15</v>
      </c>
      <c r="K533" s="7">
        <v>-1817082.0882690002</v>
      </c>
      <c r="L533" s="6" t="s">
        <v>15</v>
      </c>
      <c r="M533" s="6"/>
      <c r="N533" s="6"/>
      <c r="P533" s="3">
        <f t="shared" si="83"/>
        <v>45317</v>
      </c>
      <c r="Q533" t="str">
        <f t="shared" si="84"/>
        <v/>
      </c>
      <c r="R533" t="str">
        <f t="shared" si="85"/>
        <v>Yes</v>
      </c>
      <c r="S533">
        <f t="shared" si="86"/>
        <v>12345</v>
      </c>
      <c r="T533" t="str">
        <f t="shared" si="87"/>
        <v>Turnover 1</v>
      </c>
      <c r="U533" s="3">
        <f t="shared" si="88"/>
        <v>45317</v>
      </c>
      <c r="V533" t="str">
        <f>IF($R533="No","",IF(D533="","JD",INDEX(Lookup!$B:$B,MATCH(LEFT(D533,2),Lookup!$A:$A,0))))</f>
        <v>SI</v>
      </c>
      <c r="W533" t="str">
        <f t="shared" si="89"/>
        <v>xxxx xxx xxxxx</v>
      </c>
      <c r="X533" t="str">
        <f t="shared" si="90"/>
        <v>xxxx xxx xxx xxx</v>
      </c>
      <c r="Y533" t="str">
        <f t="shared" si="91"/>
        <v>SI xxx</v>
      </c>
      <c r="Z533" s="5">
        <f t="shared" si="92"/>
        <v>-155.4899355</v>
      </c>
    </row>
    <row r="534" spans="1:26" x14ac:dyDescent="0.25">
      <c r="A534" s="6" t="s">
        <v>16</v>
      </c>
      <c r="B534" s="6" t="s">
        <v>16</v>
      </c>
      <c r="C534" s="6" t="s">
        <v>54</v>
      </c>
      <c r="D534" s="6" t="s">
        <v>58</v>
      </c>
      <c r="E534" s="6">
        <v>11111</v>
      </c>
      <c r="F534" s="6" t="s">
        <v>56</v>
      </c>
      <c r="G534" s="6">
        <v>123456</v>
      </c>
      <c r="H534" s="6" t="s">
        <v>57</v>
      </c>
      <c r="I534" s="7">
        <v>-155.4899355</v>
      </c>
      <c r="J534" s="6" t="s">
        <v>15</v>
      </c>
      <c r="K534" s="7">
        <v>-1817237.5782044998</v>
      </c>
      <c r="L534" s="6" t="s">
        <v>15</v>
      </c>
      <c r="M534" s="6"/>
      <c r="N534" s="6"/>
      <c r="P534" s="3">
        <f t="shared" si="83"/>
        <v>45317</v>
      </c>
      <c r="Q534" t="str">
        <f t="shared" si="84"/>
        <v/>
      </c>
      <c r="R534" t="str">
        <f t="shared" si="85"/>
        <v>Yes</v>
      </c>
      <c r="S534">
        <f t="shared" si="86"/>
        <v>12345</v>
      </c>
      <c r="T534" t="str">
        <f t="shared" si="87"/>
        <v>Turnover 1</v>
      </c>
      <c r="U534" s="3">
        <f t="shared" si="88"/>
        <v>45317</v>
      </c>
      <c r="V534" t="str">
        <f>IF($R534="No","",IF(D534="","JD",INDEX(Lookup!$B:$B,MATCH(LEFT(D534,2),Lookup!$A:$A,0))))</f>
        <v>SI</v>
      </c>
      <c r="W534" t="str">
        <f t="shared" si="89"/>
        <v>xxxx xxx xxxxx</v>
      </c>
      <c r="X534" t="str">
        <f t="shared" si="90"/>
        <v>xxxx xxx xxx xxx</v>
      </c>
      <c r="Y534" t="str">
        <f t="shared" si="91"/>
        <v>SI xxx</v>
      </c>
      <c r="Z534" s="5">
        <f t="shared" si="92"/>
        <v>-216.840093</v>
      </c>
    </row>
    <row r="535" spans="1:26" x14ac:dyDescent="0.25">
      <c r="A535" s="6" t="s">
        <v>16</v>
      </c>
      <c r="B535" s="6" t="s">
        <v>16</v>
      </c>
      <c r="C535" s="6" t="s">
        <v>54</v>
      </c>
      <c r="D535" s="6" t="s">
        <v>58</v>
      </c>
      <c r="E535" s="6">
        <v>11111</v>
      </c>
      <c r="F535" s="6" t="s">
        <v>56</v>
      </c>
      <c r="G535" s="6">
        <v>123456</v>
      </c>
      <c r="H535" s="6" t="s">
        <v>57</v>
      </c>
      <c r="I535" s="7">
        <v>-216.840093</v>
      </c>
      <c r="J535" s="6" t="s">
        <v>15</v>
      </c>
      <c r="K535" s="7">
        <v>-1817454.4182974999</v>
      </c>
      <c r="L535" s="6" t="s">
        <v>15</v>
      </c>
      <c r="M535" s="6"/>
      <c r="N535" s="6"/>
      <c r="P535" s="3">
        <f t="shared" si="83"/>
        <v>45317</v>
      </c>
      <c r="Q535" t="str">
        <f t="shared" si="84"/>
        <v/>
      </c>
      <c r="R535" t="str">
        <f t="shared" si="85"/>
        <v>Yes</v>
      </c>
      <c r="S535">
        <f t="shared" si="86"/>
        <v>12345</v>
      </c>
      <c r="T535" t="str">
        <f t="shared" si="87"/>
        <v>Turnover 1</v>
      </c>
      <c r="U535" s="3">
        <f t="shared" si="88"/>
        <v>45317</v>
      </c>
      <c r="V535" t="str">
        <f>IF($R535="No","",IF(D535="","JD",INDEX(Lookup!$B:$B,MATCH(LEFT(D535,2),Lookup!$A:$A,0))))</f>
        <v>SI</v>
      </c>
      <c r="W535" t="str">
        <f t="shared" si="89"/>
        <v>xxxx xxx xxxxx</v>
      </c>
      <c r="X535" t="str">
        <f t="shared" si="90"/>
        <v>xxxx xxx xxx xxx</v>
      </c>
      <c r="Y535" t="str">
        <f t="shared" si="91"/>
        <v>SI xxx</v>
      </c>
      <c r="Z535" s="5">
        <f t="shared" si="92"/>
        <v>-94.822500000000005</v>
      </c>
    </row>
    <row r="536" spans="1:26" x14ac:dyDescent="0.25">
      <c r="A536" s="6" t="s">
        <v>16</v>
      </c>
      <c r="B536" s="6" t="s">
        <v>16</v>
      </c>
      <c r="C536" s="6" t="s">
        <v>54</v>
      </c>
      <c r="D536" s="6" t="s">
        <v>58</v>
      </c>
      <c r="E536" s="6">
        <v>11111</v>
      </c>
      <c r="F536" s="6" t="s">
        <v>56</v>
      </c>
      <c r="G536" s="6">
        <v>123456</v>
      </c>
      <c r="H536" s="6" t="s">
        <v>57</v>
      </c>
      <c r="I536" s="7">
        <v>-94.822500000000005</v>
      </c>
      <c r="J536" s="6" t="s">
        <v>15</v>
      </c>
      <c r="K536" s="7">
        <v>-1817549.2407974999</v>
      </c>
      <c r="L536" s="6" t="s">
        <v>15</v>
      </c>
      <c r="M536" s="6"/>
      <c r="N536" s="6"/>
      <c r="P536" s="3">
        <f t="shared" si="83"/>
        <v>45317</v>
      </c>
      <c r="Q536" t="str">
        <f t="shared" si="84"/>
        <v/>
      </c>
      <c r="R536" t="str">
        <f t="shared" si="85"/>
        <v>Yes</v>
      </c>
      <c r="S536">
        <f t="shared" si="86"/>
        <v>12345</v>
      </c>
      <c r="T536" t="str">
        <f t="shared" si="87"/>
        <v>Turnover 1</v>
      </c>
      <c r="U536" s="3">
        <f t="shared" si="88"/>
        <v>45317</v>
      </c>
      <c r="V536" t="str">
        <f>IF($R536="No","",IF(D536="","JD",INDEX(Lookup!$B:$B,MATCH(LEFT(D536,2),Lookup!$A:$A,0))))</f>
        <v>SI</v>
      </c>
      <c r="W536" t="str">
        <f t="shared" si="89"/>
        <v>xxxx xxx xxxxx</v>
      </c>
      <c r="X536" t="str">
        <f t="shared" si="90"/>
        <v>xxxx xxx xxx xxx</v>
      </c>
      <c r="Y536" t="str">
        <f t="shared" si="91"/>
        <v>SI xxx</v>
      </c>
      <c r="Z536" s="5">
        <f t="shared" si="92"/>
        <v>-14775.8172065</v>
      </c>
    </row>
    <row r="537" spans="1:26" x14ac:dyDescent="0.25">
      <c r="A537" s="6" t="s">
        <v>16</v>
      </c>
      <c r="B537" s="6" t="s">
        <v>16</v>
      </c>
      <c r="C537" s="6" t="s">
        <v>54</v>
      </c>
      <c r="D537" s="6" t="s">
        <v>58</v>
      </c>
      <c r="E537" s="6">
        <v>11111</v>
      </c>
      <c r="F537" s="6" t="s">
        <v>56</v>
      </c>
      <c r="G537" s="6">
        <v>123456</v>
      </c>
      <c r="H537" s="6" t="s">
        <v>57</v>
      </c>
      <c r="I537" s="7">
        <v>-14775.8172065</v>
      </c>
      <c r="J537" s="6" t="s">
        <v>15</v>
      </c>
      <c r="K537" s="7">
        <v>-1832325.058004</v>
      </c>
      <c r="L537" s="6" t="s">
        <v>15</v>
      </c>
      <c r="M537" s="6"/>
      <c r="N537" s="6"/>
      <c r="P537" s="3">
        <f t="shared" si="83"/>
        <v>45317</v>
      </c>
      <c r="Q537" t="str">
        <f t="shared" si="84"/>
        <v/>
      </c>
      <c r="R537" t="str">
        <f t="shared" si="85"/>
        <v>Yes</v>
      </c>
      <c r="S537">
        <f t="shared" si="86"/>
        <v>12345</v>
      </c>
      <c r="T537" t="str">
        <f t="shared" si="87"/>
        <v>Turnover 1</v>
      </c>
      <c r="U537" s="3">
        <f t="shared" si="88"/>
        <v>45317</v>
      </c>
      <c r="V537" t="str">
        <f>IF($R537="No","",IF(D537="","JD",INDEX(Lookup!$B:$B,MATCH(LEFT(D537,2),Lookup!$A:$A,0))))</f>
        <v>SI</v>
      </c>
      <c r="W537" t="str">
        <f t="shared" si="89"/>
        <v>xxxx xxx xxxxx</v>
      </c>
      <c r="X537" t="str">
        <f t="shared" si="90"/>
        <v>xxxx xxx xxx xxx</v>
      </c>
      <c r="Y537" t="str">
        <f t="shared" si="91"/>
        <v>SI xxx</v>
      </c>
      <c r="Z537" s="5">
        <f t="shared" si="92"/>
        <v>-92.850191999999993</v>
      </c>
    </row>
    <row r="538" spans="1:26" x14ac:dyDescent="0.25">
      <c r="A538" s="6" t="s">
        <v>16</v>
      </c>
      <c r="B538" s="6" t="s">
        <v>16</v>
      </c>
      <c r="C538" s="6" t="s">
        <v>54</v>
      </c>
      <c r="D538" s="6" t="s">
        <v>58</v>
      </c>
      <c r="E538" s="6">
        <v>11111</v>
      </c>
      <c r="F538" s="6" t="s">
        <v>56</v>
      </c>
      <c r="G538" s="6">
        <v>123456</v>
      </c>
      <c r="H538" s="6" t="s">
        <v>57</v>
      </c>
      <c r="I538" s="7">
        <v>-92.850191999999993</v>
      </c>
      <c r="J538" s="6" t="s">
        <v>15</v>
      </c>
      <c r="K538" s="7">
        <v>-1832417.9081959999</v>
      </c>
      <c r="L538" s="6" t="s">
        <v>15</v>
      </c>
      <c r="M538" s="6"/>
      <c r="N538" s="6"/>
      <c r="P538" s="3">
        <f t="shared" si="83"/>
        <v>45317</v>
      </c>
      <c r="Q538" t="str">
        <f t="shared" si="84"/>
        <v/>
      </c>
      <c r="R538" t="str">
        <f t="shared" si="85"/>
        <v>Yes</v>
      </c>
      <c r="S538">
        <f t="shared" si="86"/>
        <v>12345</v>
      </c>
      <c r="T538" t="str">
        <f t="shared" si="87"/>
        <v>Turnover 1</v>
      </c>
      <c r="U538" s="3">
        <f t="shared" si="88"/>
        <v>45317</v>
      </c>
      <c r="V538" t="str">
        <f>IF($R538="No","",IF(D538="","JD",INDEX(Lookup!$B:$B,MATCH(LEFT(D538,2),Lookup!$A:$A,0))))</f>
        <v>SI</v>
      </c>
      <c r="W538" t="str">
        <f t="shared" si="89"/>
        <v>xxxx xxx xxxxx</v>
      </c>
      <c r="X538" t="str">
        <f t="shared" si="90"/>
        <v>xxxx xxx xxx xxx</v>
      </c>
      <c r="Y538" t="str">
        <f t="shared" si="91"/>
        <v>SI xxx</v>
      </c>
      <c r="Z538" s="5">
        <f t="shared" si="92"/>
        <v>-63.758648999999998</v>
      </c>
    </row>
    <row r="539" spans="1:26" x14ac:dyDescent="0.25">
      <c r="A539" s="6" t="s">
        <v>16</v>
      </c>
      <c r="B539" s="6" t="s">
        <v>16</v>
      </c>
      <c r="C539" s="6" t="s">
        <v>54</v>
      </c>
      <c r="D539" s="6" t="s">
        <v>58</v>
      </c>
      <c r="E539" s="6">
        <v>11111</v>
      </c>
      <c r="F539" s="6" t="s">
        <v>56</v>
      </c>
      <c r="G539" s="6">
        <v>123456</v>
      </c>
      <c r="H539" s="6" t="s">
        <v>57</v>
      </c>
      <c r="I539" s="7">
        <v>-63.758648999999998</v>
      </c>
      <c r="J539" s="6" t="s">
        <v>15</v>
      </c>
      <c r="K539" s="7">
        <v>-1832481.6668449999</v>
      </c>
      <c r="L539" s="6" t="s">
        <v>15</v>
      </c>
      <c r="M539" s="6"/>
      <c r="N539" s="6"/>
      <c r="P539" s="3">
        <f t="shared" si="83"/>
        <v>45317</v>
      </c>
      <c r="Q539" t="str">
        <f t="shared" si="84"/>
        <v/>
      </c>
      <c r="R539" t="str">
        <f t="shared" si="85"/>
        <v>Yes</v>
      </c>
      <c r="S539">
        <f t="shared" si="86"/>
        <v>12345</v>
      </c>
      <c r="T539" t="str">
        <f t="shared" si="87"/>
        <v>Turnover 1</v>
      </c>
      <c r="U539" s="3">
        <f t="shared" si="88"/>
        <v>45317</v>
      </c>
      <c r="V539" t="str">
        <f>IF($R539="No","",IF(D539="","JD",INDEX(Lookup!$B:$B,MATCH(LEFT(D539,2),Lookup!$A:$A,0))))</f>
        <v>SI</v>
      </c>
      <c r="W539" t="str">
        <f t="shared" si="89"/>
        <v>xxxx xxx xxxxx</v>
      </c>
      <c r="X539" t="str">
        <f t="shared" si="90"/>
        <v>xxxx xxx xxx xxx</v>
      </c>
      <c r="Y539" t="str">
        <f t="shared" si="91"/>
        <v>SI xxx</v>
      </c>
      <c r="Z539" s="5">
        <f t="shared" si="92"/>
        <v>-86.174687999999989</v>
      </c>
    </row>
    <row r="540" spans="1:26" x14ac:dyDescent="0.25">
      <c r="A540" s="6" t="s">
        <v>16</v>
      </c>
      <c r="B540" s="6" t="s">
        <v>16</v>
      </c>
      <c r="C540" s="6" t="s">
        <v>54</v>
      </c>
      <c r="D540" s="6" t="s">
        <v>58</v>
      </c>
      <c r="E540" s="6">
        <v>11111</v>
      </c>
      <c r="F540" s="6" t="s">
        <v>56</v>
      </c>
      <c r="G540" s="6">
        <v>123456</v>
      </c>
      <c r="H540" s="6" t="s">
        <v>57</v>
      </c>
      <c r="I540" s="7">
        <v>-86.174687999999989</v>
      </c>
      <c r="J540" s="6" t="s">
        <v>15</v>
      </c>
      <c r="K540" s="7">
        <v>-1832567.8415330001</v>
      </c>
      <c r="L540" s="6" t="s">
        <v>15</v>
      </c>
      <c r="M540" s="6"/>
      <c r="N540" s="6"/>
      <c r="P540" s="3">
        <f t="shared" si="83"/>
        <v>45317</v>
      </c>
      <c r="Q540" t="str">
        <f t="shared" si="84"/>
        <v/>
      </c>
      <c r="R540" t="str">
        <f t="shared" si="85"/>
        <v>Yes</v>
      </c>
      <c r="S540">
        <f t="shared" si="86"/>
        <v>12345</v>
      </c>
      <c r="T540" t="str">
        <f t="shared" si="87"/>
        <v>Turnover 1</v>
      </c>
      <c r="U540" s="3">
        <f t="shared" si="88"/>
        <v>45317</v>
      </c>
      <c r="V540" t="str">
        <f>IF($R540="No","",IF(D540="","JD",INDEX(Lookup!$B:$B,MATCH(LEFT(D540,2),Lookup!$A:$A,0))))</f>
        <v>SI</v>
      </c>
      <c r="W540" t="str">
        <f t="shared" si="89"/>
        <v>xxxx xxx xxxxx</v>
      </c>
      <c r="X540" t="str">
        <f t="shared" si="90"/>
        <v>xxxx xxx xxx xxx</v>
      </c>
      <c r="Y540" t="str">
        <f t="shared" si="91"/>
        <v>SI xxx</v>
      </c>
      <c r="Z540" s="5">
        <f t="shared" si="92"/>
        <v>-98.425754999999995</v>
      </c>
    </row>
    <row r="541" spans="1:26" x14ac:dyDescent="0.25">
      <c r="A541" s="6" t="s">
        <v>16</v>
      </c>
      <c r="B541" s="6" t="s">
        <v>16</v>
      </c>
      <c r="C541" s="6" t="s">
        <v>54</v>
      </c>
      <c r="D541" s="6" t="s">
        <v>58</v>
      </c>
      <c r="E541" s="6">
        <v>11111</v>
      </c>
      <c r="F541" s="6" t="s">
        <v>56</v>
      </c>
      <c r="G541" s="6">
        <v>123456</v>
      </c>
      <c r="H541" s="6" t="s">
        <v>57</v>
      </c>
      <c r="I541" s="7">
        <v>-98.425754999999995</v>
      </c>
      <c r="J541" s="6" t="s">
        <v>15</v>
      </c>
      <c r="K541" s="7">
        <v>-1832666.2672879999</v>
      </c>
      <c r="L541" s="6" t="s">
        <v>15</v>
      </c>
      <c r="M541" s="6"/>
      <c r="N541" s="6"/>
      <c r="P541" s="3">
        <f t="shared" si="83"/>
        <v>45317</v>
      </c>
      <c r="Q541" t="str">
        <f t="shared" si="84"/>
        <v/>
      </c>
      <c r="R541" t="str">
        <f t="shared" si="85"/>
        <v>Yes</v>
      </c>
      <c r="S541">
        <f t="shared" si="86"/>
        <v>12345</v>
      </c>
      <c r="T541" t="str">
        <f t="shared" si="87"/>
        <v>Turnover 1</v>
      </c>
      <c r="U541" s="3">
        <f t="shared" si="88"/>
        <v>45317</v>
      </c>
      <c r="V541" t="str">
        <f>IF($R541="No","",IF(D541="","JD",INDEX(Lookup!$B:$B,MATCH(LEFT(D541,2),Lookup!$A:$A,0))))</f>
        <v>SI</v>
      </c>
      <c r="W541" t="str">
        <f t="shared" si="89"/>
        <v>xxxx xxx xxxxx</v>
      </c>
      <c r="X541" t="str">
        <f t="shared" si="90"/>
        <v>xxxx xxx xxx xxx</v>
      </c>
      <c r="Y541" t="str">
        <f t="shared" si="91"/>
        <v>SI xxx</v>
      </c>
      <c r="Z541" s="5">
        <f t="shared" si="92"/>
        <v>-93.419127000000003</v>
      </c>
    </row>
    <row r="542" spans="1:26" x14ac:dyDescent="0.25">
      <c r="A542" s="6" t="s">
        <v>16</v>
      </c>
      <c r="B542" s="6" t="s">
        <v>16</v>
      </c>
      <c r="C542" s="6" t="s">
        <v>54</v>
      </c>
      <c r="D542" s="6" t="s">
        <v>58</v>
      </c>
      <c r="E542" s="6">
        <v>11111</v>
      </c>
      <c r="F542" s="6" t="s">
        <v>56</v>
      </c>
      <c r="G542" s="6">
        <v>123456</v>
      </c>
      <c r="H542" s="6" t="s">
        <v>57</v>
      </c>
      <c r="I542" s="7">
        <v>-93.419127000000003</v>
      </c>
      <c r="J542" s="6" t="s">
        <v>15</v>
      </c>
      <c r="K542" s="7">
        <v>-1832759.6864150001</v>
      </c>
      <c r="L542" s="6" t="s">
        <v>15</v>
      </c>
      <c r="M542" s="6"/>
      <c r="N542" s="6"/>
      <c r="P542" s="3">
        <f t="shared" si="83"/>
        <v>45317</v>
      </c>
      <c r="Q542" t="str">
        <f t="shared" si="84"/>
        <v/>
      </c>
      <c r="R542" t="str">
        <f t="shared" si="85"/>
        <v>Yes</v>
      </c>
      <c r="S542">
        <f t="shared" si="86"/>
        <v>12345</v>
      </c>
      <c r="T542" t="str">
        <f t="shared" si="87"/>
        <v>Turnover 1</v>
      </c>
      <c r="U542" s="3">
        <f t="shared" si="88"/>
        <v>45317</v>
      </c>
      <c r="V542" t="str">
        <f>IF($R542="No","",IF(D542="","JD",INDEX(Lookup!$B:$B,MATCH(LEFT(D542,2),Lookup!$A:$A,0))))</f>
        <v>SI</v>
      </c>
      <c r="W542" t="str">
        <f t="shared" si="89"/>
        <v>xxxx xxx xxxxx</v>
      </c>
      <c r="X542" t="str">
        <f t="shared" si="90"/>
        <v>xxxx xxx xxx xxx</v>
      </c>
      <c r="Y542" t="str">
        <f t="shared" si="91"/>
        <v>SI xxx</v>
      </c>
      <c r="Z542" s="5">
        <f t="shared" si="92"/>
        <v>-93.646700999999993</v>
      </c>
    </row>
    <row r="543" spans="1:26" x14ac:dyDescent="0.25">
      <c r="A543" s="6" t="s">
        <v>16</v>
      </c>
      <c r="B543" s="6" t="s">
        <v>16</v>
      </c>
      <c r="C543" s="6" t="s">
        <v>54</v>
      </c>
      <c r="D543" s="6" t="s">
        <v>58</v>
      </c>
      <c r="E543" s="6">
        <v>11111</v>
      </c>
      <c r="F543" s="6" t="s">
        <v>56</v>
      </c>
      <c r="G543" s="6">
        <v>123456</v>
      </c>
      <c r="H543" s="6" t="s">
        <v>57</v>
      </c>
      <c r="I543" s="7">
        <v>-93.646700999999993</v>
      </c>
      <c r="J543" s="6" t="s">
        <v>15</v>
      </c>
      <c r="K543" s="7">
        <v>-1832853.3331160001</v>
      </c>
      <c r="L543" s="6" t="s">
        <v>15</v>
      </c>
      <c r="M543" s="6"/>
      <c r="N543" s="6"/>
      <c r="P543" s="3">
        <f t="shared" si="83"/>
        <v>45317</v>
      </c>
      <c r="Q543" t="str">
        <f t="shared" si="84"/>
        <v/>
      </c>
      <c r="R543" t="str">
        <f t="shared" si="85"/>
        <v>Yes</v>
      </c>
      <c r="S543">
        <f t="shared" si="86"/>
        <v>12345</v>
      </c>
      <c r="T543" t="str">
        <f t="shared" si="87"/>
        <v>Turnover 1</v>
      </c>
      <c r="U543" s="3">
        <f t="shared" si="88"/>
        <v>45317</v>
      </c>
      <c r="V543" t="str">
        <f>IF($R543="No","",IF(D543="","JD",INDEX(Lookup!$B:$B,MATCH(LEFT(D543,2),Lookup!$A:$A,0))))</f>
        <v>SI</v>
      </c>
      <c r="W543" t="str">
        <f t="shared" si="89"/>
        <v>xxxx xxx xxxxx</v>
      </c>
      <c r="X543" t="str">
        <f t="shared" si="90"/>
        <v>xxxx xxx xxx xxx</v>
      </c>
      <c r="Y543" t="str">
        <f t="shared" si="91"/>
        <v>SI xxx</v>
      </c>
      <c r="Z543" s="5">
        <f t="shared" si="92"/>
        <v>-16.461185999999998</v>
      </c>
    </row>
    <row r="544" spans="1:26" x14ac:dyDescent="0.25">
      <c r="A544" s="6" t="s">
        <v>16</v>
      </c>
      <c r="B544" s="6" t="s">
        <v>16</v>
      </c>
      <c r="C544" s="6" t="s">
        <v>54</v>
      </c>
      <c r="D544" s="6" t="s">
        <v>58</v>
      </c>
      <c r="E544" s="6">
        <v>11111</v>
      </c>
      <c r="F544" s="6" t="s">
        <v>56</v>
      </c>
      <c r="G544" s="6">
        <v>123456</v>
      </c>
      <c r="H544" s="6" t="s">
        <v>57</v>
      </c>
      <c r="I544" s="7">
        <v>-16.461185999999998</v>
      </c>
      <c r="J544" s="6" t="s">
        <v>15</v>
      </c>
      <c r="K544" s="7">
        <v>-1832869.7943019997</v>
      </c>
      <c r="L544" s="6" t="s">
        <v>15</v>
      </c>
      <c r="M544" s="6"/>
      <c r="N544" s="6"/>
      <c r="P544" s="3">
        <f t="shared" si="83"/>
        <v>45317</v>
      </c>
      <c r="Q544" t="str">
        <f t="shared" si="84"/>
        <v/>
      </c>
      <c r="R544" t="str">
        <f t="shared" si="85"/>
        <v>Yes</v>
      </c>
      <c r="S544">
        <f t="shared" si="86"/>
        <v>12345</v>
      </c>
      <c r="T544" t="str">
        <f t="shared" si="87"/>
        <v>Turnover 1</v>
      </c>
      <c r="U544" s="3">
        <f t="shared" si="88"/>
        <v>45317</v>
      </c>
      <c r="V544" t="str">
        <f>IF($R544="No","",IF(D544="","JD",INDEX(Lookup!$B:$B,MATCH(LEFT(D544,2),Lookup!$A:$A,0))))</f>
        <v>SI</v>
      </c>
      <c r="W544" t="str">
        <f t="shared" si="89"/>
        <v>xxxx xxx xxxxx</v>
      </c>
      <c r="X544" t="str">
        <f t="shared" si="90"/>
        <v>xxxx xxx xxx xxx</v>
      </c>
      <c r="Y544" t="str">
        <f t="shared" si="91"/>
        <v>SI xxx</v>
      </c>
      <c r="Z544" s="5">
        <f t="shared" si="92"/>
        <v>-103.40709700000001</v>
      </c>
    </row>
    <row r="545" spans="1:26" x14ac:dyDescent="0.25">
      <c r="A545" s="6" t="s">
        <v>16</v>
      </c>
      <c r="B545" s="6" t="s">
        <v>16</v>
      </c>
      <c r="C545" s="6" t="s">
        <v>54</v>
      </c>
      <c r="D545" s="6" t="s">
        <v>58</v>
      </c>
      <c r="E545" s="6">
        <v>11111</v>
      </c>
      <c r="F545" s="6" t="s">
        <v>56</v>
      </c>
      <c r="G545" s="6">
        <v>123456</v>
      </c>
      <c r="H545" s="6" t="s">
        <v>57</v>
      </c>
      <c r="I545" s="7">
        <v>-103.40709700000001</v>
      </c>
      <c r="J545" s="6" t="s">
        <v>15</v>
      </c>
      <c r="K545" s="7">
        <v>-1832973.2013989999</v>
      </c>
      <c r="L545" s="6" t="s">
        <v>15</v>
      </c>
      <c r="M545" s="6"/>
      <c r="N545" s="6"/>
      <c r="P545" s="3">
        <f t="shared" si="83"/>
        <v>45317</v>
      </c>
      <c r="Q545" t="str">
        <f t="shared" si="84"/>
        <v/>
      </c>
      <c r="R545" t="str">
        <f t="shared" si="85"/>
        <v>Yes</v>
      </c>
      <c r="S545">
        <f t="shared" si="86"/>
        <v>12345</v>
      </c>
      <c r="T545" t="str">
        <f t="shared" si="87"/>
        <v>Turnover 1</v>
      </c>
      <c r="U545" s="3">
        <f t="shared" si="88"/>
        <v>45317</v>
      </c>
      <c r="V545" t="str">
        <f>IF($R545="No","",IF(D545="","JD",INDEX(Lookup!$B:$B,MATCH(LEFT(D545,2),Lookup!$A:$A,0))))</f>
        <v>SI</v>
      </c>
      <c r="W545" t="str">
        <f t="shared" si="89"/>
        <v>xxxx xxx xxxxx</v>
      </c>
      <c r="X545" t="str">
        <f t="shared" si="90"/>
        <v>xxxx xxx xxx xxx</v>
      </c>
      <c r="Y545" t="str">
        <f t="shared" si="91"/>
        <v>SI xxx</v>
      </c>
      <c r="Z545" s="5">
        <f t="shared" si="92"/>
        <v>-197.76180599999998</v>
      </c>
    </row>
    <row r="546" spans="1:26" x14ac:dyDescent="0.25">
      <c r="A546" s="6" t="s">
        <v>16</v>
      </c>
      <c r="B546" s="6" t="s">
        <v>16</v>
      </c>
      <c r="C546" s="6" t="s">
        <v>54</v>
      </c>
      <c r="D546" s="6" t="s">
        <v>58</v>
      </c>
      <c r="E546" s="6">
        <v>11111</v>
      </c>
      <c r="F546" s="6" t="s">
        <v>56</v>
      </c>
      <c r="G546" s="6">
        <v>123456</v>
      </c>
      <c r="H546" s="6" t="s">
        <v>57</v>
      </c>
      <c r="I546" s="7">
        <v>-197.76180599999998</v>
      </c>
      <c r="J546" s="6" t="s">
        <v>15</v>
      </c>
      <c r="K546" s="7">
        <v>-1833170.9632050002</v>
      </c>
      <c r="L546" s="6" t="s">
        <v>15</v>
      </c>
      <c r="M546" s="6"/>
      <c r="N546" s="6"/>
      <c r="P546" s="3">
        <f t="shared" si="83"/>
        <v>45317</v>
      </c>
      <c r="Q546" t="str">
        <f t="shared" si="84"/>
        <v/>
      </c>
      <c r="R546" t="str">
        <f t="shared" si="85"/>
        <v>Yes</v>
      </c>
      <c r="S546">
        <f t="shared" si="86"/>
        <v>12345</v>
      </c>
      <c r="T546" t="str">
        <f t="shared" si="87"/>
        <v>Turnover 1</v>
      </c>
      <c r="U546" s="3">
        <f t="shared" si="88"/>
        <v>45317</v>
      </c>
      <c r="V546" t="str">
        <f>IF($R546="No","",IF(D546="","JD",INDEX(Lookup!$B:$B,MATCH(LEFT(D546,2),Lookup!$A:$A,0))))</f>
        <v>SI</v>
      </c>
      <c r="W546" t="str">
        <f t="shared" si="89"/>
        <v>xxxx xxx xxxxx</v>
      </c>
      <c r="X546" t="str">
        <f t="shared" si="90"/>
        <v>xxxx xxx xxx xxx</v>
      </c>
      <c r="Y546" t="str">
        <f t="shared" si="91"/>
        <v>SI xxx</v>
      </c>
      <c r="Z546" s="5">
        <f t="shared" si="92"/>
        <v>-100.89113999999999</v>
      </c>
    </row>
    <row r="547" spans="1:26" x14ac:dyDescent="0.25">
      <c r="A547" s="6" t="s">
        <v>16</v>
      </c>
      <c r="B547" s="6" t="s">
        <v>16</v>
      </c>
      <c r="C547" s="6" t="s">
        <v>54</v>
      </c>
      <c r="D547" s="6" t="s">
        <v>58</v>
      </c>
      <c r="E547" s="6">
        <v>11111</v>
      </c>
      <c r="F547" s="6" t="s">
        <v>56</v>
      </c>
      <c r="G547" s="6">
        <v>123456</v>
      </c>
      <c r="H547" s="6" t="s">
        <v>57</v>
      </c>
      <c r="I547" s="7">
        <v>-100.89113999999999</v>
      </c>
      <c r="J547" s="6" t="s">
        <v>15</v>
      </c>
      <c r="K547" s="7">
        <v>-1833271.8543449999</v>
      </c>
      <c r="L547" s="6" t="s">
        <v>15</v>
      </c>
      <c r="M547" s="6"/>
      <c r="N547" s="6"/>
      <c r="P547" s="3">
        <f t="shared" si="83"/>
        <v>45317</v>
      </c>
      <c r="Q547" t="str">
        <f t="shared" si="84"/>
        <v/>
      </c>
      <c r="R547" t="str">
        <f t="shared" si="85"/>
        <v>Yes</v>
      </c>
      <c r="S547">
        <f t="shared" si="86"/>
        <v>12345</v>
      </c>
      <c r="T547" t="str">
        <f t="shared" si="87"/>
        <v>Turnover 1</v>
      </c>
      <c r="U547" s="3">
        <f t="shared" si="88"/>
        <v>45317</v>
      </c>
      <c r="V547" t="str">
        <f>IF($R547="No","",IF(D547="","JD",INDEX(Lookup!$B:$B,MATCH(LEFT(D547,2),Lookup!$A:$A,0))))</f>
        <v>SI</v>
      </c>
      <c r="W547" t="str">
        <f t="shared" si="89"/>
        <v>xxxx xxx xxxxx</v>
      </c>
      <c r="X547" t="str">
        <f t="shared" si="90"/>
        <v>xxxx xxx xxx xxx</v>
      </c>
      <c r="Y547" t="str">
        <f t="shared" si="91"/>
        <v>SI xxx</v>
      </c>
      <c r="Z547" s="5">
        <f t="shared" si="92"/>
        <v>-113.218065</v>
      </c>
    </row>
    <row r="548" spans="1:26" x14ac:dyDescent="0.25">
      <c r="A548" s="6" t="s">
        <v>16</v>
      </c>
      <c r="B548" s="6" t="s">
        <v>16</v>
      </c>
      <c r="C548" s="6" t="s">
        <v>54</v>
      </c>
      <c r="D548" s="6" t="s">
        <v>58</v>
      </c>
      <c r="E548" s="6">
        <v>11111</v>
      </c>
      <c r="F548" s="6" t="s">
        <v>56</v>
      </c>
      <c r="G548" s="6">
        <v>123456</v>
      </c>
      <c r="H548" s="6" t="s">
        <v>57</v>
      </c>
      <c r="I548" s="7">
        <v>-113.218065</v>
      </c>
      <c r="J548" s="6" t="s">
        <v>15</v>
      </c>
      <c r="K548" s="7">
        <v>-1833385.07241</v>
      </c>
      <c r="L548" s="6" t="s">
        <v>15</v>
      </c>
      <c r="M548" s="6"/>
      <c r="N548" s="6"/>
      <c r="P548" s="3">
        <f t="shared" si="83"/>
        <v>45317</v>
      </c>
      <c r="Q548" t="str">
        <f t="shared" si="84"/>
        <v/>
      </c>
      <c r="R548" t="str">
        <f t="shared" si="85"/>
        <v>Yes</v>
      </c>
      <c r="S548">
        <f t="shared" si="86"/>
        <v>12345</v>
      </c>
      <c r="T548" t="str">
        <f t="shared" si="87"/>
        <v>Turnover 1</v>
      </c>
      <c r="U548" s="3">
        <f t="shared" si="88"/>
        <v>45317</v>
      </c>
      <c r="V548" t="str">
        <f>IF($R548="No","",IF(D548="","JD",INDEX(Lookup!$B:$B,MATCH(LEFT(D548,2),Lookup!$A:$A,0))))</f>
        <v>SI</v>
      </c>
      <c r="W548" t="str">
        <f t="shared" si="89"/>
        <v>xxxx xxx xxxxx</v>
      </c>
      <c r="X548" t="str">
        <f t="shared" si="90"/>
        <v>xxxx xxx xxx xxx</v>
      </c>
      <c r="Y548" t="str">
        <f t="shared" si="91"/>
        <v>SI xxx</v>
      </c>
      <c r="Z548" s="5">
        <f t="shared" si="92"/>
        <v>-13.192970500000001</v>
      </c>
    </row>
    <row r="549" spans="1:26" x14ac:dyDescent="0.25">
      <c r="A549" s="6" t="s">
        <v>16</v>
      </c>
      <c r="B549" s="6" t="s">
        <v>16</v>
      </c>
      <c r="C549" s="6" t="s">
        <v>54</v>
      </c>
      <c r="D549" s="6" t="s">
        <v>58</v>
      </c>
      <c r="E549" s="6">
        <v>11111</v>
      </c>
      <c r="F549" s="6" t="s">
        <v>56</v>
      </c>
      <c r="G549" s="6">
        <v>123456</v>
      </c>
      <c r="H549" s="6" t="s">
        <v>57</v>
      </c>
      <c r="I549" s="7">
        <v>-13.192970500000001</v>
      </c>
      <c r="J549" s="6" t="s">
        <v>15</v>
      </c>
      <c r="K549" s="7">
        <v>-1833398.2653804999</v>
      </c>
      <c r="L549" s="6" t="s">
        <v>15</v>
      </c>
      <c r="M549" s="6"/>
      <c r="N549" s="6"/>
      <c r="P549" s="3">
        <f t="shared" si="83"/>
        <v>45317</v>
      </c>
      <c r="Q549" t="str">
        <f t="shared" si="84"/>
        <v/>
      </c>
      <c r="R549" t="str">
        <f t="shared" si="85"/>
        <v>Yes</v>
      </c>
      <c r="S549">
        <f t="shared" si="86"/>
        <v>12345</v>
      </c>
      <c r="T549" t="str">
        <f t="shared" si="87"/>
        <v>Turnover 1</v>
      </c>
      <c r="U549" s="3">
        <f t="shared" si="88"/>
        <v>45317</v>
      </c>
      <c r="V549" t="str">
        <f>IF($R549="No","",IF(D549="","JD",INDEX(Lookup!$B:$B,MATCH(LEFT(D549,2),Lookup!$A:$A,0))))</f>
        <v>SI</v>
      </c>
      <c r="W549" t="str">
        <f t="shared" si="89"/>
        <v>xxxx xxx xxxxx</v>
      </c>
      <c r="X549" t="str">
        <f t="shared" si="90"/>
        <v>xxxx xxx xxx xxx</v>
      </c>
      <c r="Y549" t="str">
        <f t="shared" si="91"/>
        <v>SI xxx</v>
      </c>
      <c r="Z549" s="5">
        <f t="shared" si="92"/>
        <v>-182.39423949999997</v>
      </c>
    </row>
    <row r="550" spans="1:26" x14ac:dyDescent="0.25">
      <c r="A550" s="6" t="s">
        <v>16</v>
      </c>
      <c r="B550" s="6" t="s">
        <v>16</v>
      </c>
      <c r="C550" s="6" t="s">
        <v>54</v>
      </c>
      <c r="D550" s="6" t="s">
        <v>58</v>
      </c>
      <c r="E550" s="6">
        <v>11111</v>
      </c>
      <c r="F550" s="6" t="s">
        <v>56</v>
      </c>
      <c r="G550" s="6">
        <v>123456</v>
      </c>
      <c r="H550" s="6" t="s">
        <v>57</v>
      </c>
      <c r="I550" s="7">
        <v>-182.39423949999997</v>
      </c>
      <c r="J550" s="6" t="s">
        <v>15</v>
      </c>
      <c r="K550" s="7">
        <v>-1833580.6596199998</v>
      </c>
      <c r="L550" s="6" t="s">
        <v>15</v>
      </c>
      <c r="M550" s="6"/>
      <c r="N550" s="6"/>
      <c r="P550" s="3">
        <f t="shared" si="83"/>
        <v>45317</v>
      </c>
      <c r="Q550" t="str">
        <f t="shared" si="84"/>
        <v/>
      </c>
      <c r="R550" t="str">
        <f t="shared" si="85"/>
        <v>Yes</v>
      </c>
      <c r="S550">
        <f t="shared" si="86"/>
        <v>12345</v>
      </c>
      <c r="T550" t="str">
        <f t="shared" si="87"/>
        <v>Turnover 1</v>
      </c>
      <c r="U550" s="3">
        <f t="shared" si="88"/>
        <v>45317</v>
      </c>
      <c r="V550" t="str">
        <f>IF($R550="No","",IF(D550="","JD",INDEX(Lookup!$B:$B,MATCH(LEFT(D550,2),Lookup!$A:$A,0))))</f>
        <v>SI</v>
      </c>
      <c r="W550" t="str">
        <f t="shared" si="89"/>
        <v>xxxx xxx xxxxx</v>
      </c>
      <c r="X550" t="str">
        <f t="shared" si="90"/>
        <v>xxxx xxx xxx xxx</v>
      </c>
      <c r="Y550" t="str">
        <f t="shared" si="91"/>
        <v>SI xxx</v>
      </c>
      <c r="Z550" s="5">
        <f t="shared" si="92"/>
        <v>-99.740627000000003</v>
      </c>
    </row>
    <row r="551" spans="1:26" x14ac:dyDescent="0.25">
      <c r="A551" s="6" t="s">
        <v>16</v>
      </c>
      <c r="B551" s="6" t="s">
        <v>16</v>
      </c>
      <c r="C551" s="6" t="s">
        <v>54</v>
      </c>
      <c r="D551" s="6" t="s">
        <v>58</v>
      </c>
      <c r="E551" s="6">
        <v>11111</v>
      </c>
      <c r="F551" s="6" t="s">
        <v>56</v>
      </c>
      <c r="G551" s="6">
        <v>123456</v>
      </c>
      <c r="H551" s="6" t="s">
        <v>57</v>
      </c>
      <c r="I551" s="7">
        <v>-99.740627000000003</v>
      </c>
      <c r="J551" s="6" t="s">
        <v>15</v>
      </c>
      <c r="K551" s="7">
        <v>-1833680.4002469999</v>
      </c>
      <c r="L551" s="6" t="s">
        <v>15</v>
      </c>
      <c r="M551" s="6"/>
      <c r="N551" s="6"/>
      <c r="P551" s="3">
        <f t="shared" si="83"/>
        <v>45317</v>
      </c>
      <c r="Q551" t="str">
        <f t="shared" si="84"/>
        <v/>
      </c>
      <c r="R551" t="str">
        <f t="shared" si="85"/>
        <v>Yes</v>
      </c>
      <c r="S551">
        <f t="shared" si="86"/>
        <v>12345</v>
      </c>
      <c r="T551" t="str">
        <f t="shared" si="87"/>
        <v>Turnover 1</v>
      </c>
      <c r="U551" s="3">
        <f t="shared" si="88"/>
        <v>45317</v>
      </c>
      <c r="V551" t="str">
        <f>IF($R551="No","",IF(D551="","JD",INDEX(Lookup!$B:$B,MATCH(LEFT(D551,2),Lookup!$A:$A,0))))</f>
        <v>SI</v>
      </c>
      <c r="W551" t="str">
        <f t="shared" si="89"/>
        <v>xxxx xxx xxxxx</v>
      </c>
      <c r="X551" t="str">
        <f t="shared" si="90"/>
        <v>xxxx xxx xxx xxx</v>
      </c>
      <c r="Y551" t="str">
        <f t="shared" si="91"/>
        <v>SI xxx</v>
      </c>
      <c r="Z551" s="5">
        <f t="shared" si="92"/>
        <v>-80.447409000000007</v>
      </c>
    </row>
    <row r="552" spans="1:26" x14ac:dyDescent="0.25">
      <c r="A552" s="6" t="s">
        <v>16</v>
      </c>
      <c r="B552" s="6" t="s">
        <v>16</v>
      </c>
      <c r="C552" s="6" t="s">
        <v>54</v>
      </c>
      <c r="D552" s="6" t="s">
        <v>58</v>
      </c>
      <c r="E552" s="6">
        <v>11111</v>
      </c>
      <c r="F552" s="6" t="s">
        <v>56</v>
      </c>
      <c r="G552" s="6">
        <v>123456</v>
      </c>
      <c r="H552" s="6" t="s">
        <v>57</v>
      </c>
      <c r="I552" s="7">
        <v>-80.447409000000007</v>
      </c>
      <c r="J552" s="6" t="s">
        <v>15</v>
      </c>
      <c r="K552" s="7">
        <v>-1833760.8476559999</v>
      </c>
      <c r="L552" s="6" t="s">
        <v>15</v>
      </c>
      <c r="M552" s="6"/>
      <c r="N552" s="6"/>
      <c r="P552" s="3">
        <f t="shared" si="83"/>
        <v>45317</v>
      </c>
      <c r="Q552" t="str">
        <f t="shared" si="84"/>
        <v/>
      </c>
      <c r="R552" t="str">
        <f t="shared" si="85"/>
        <v>Yes</v>
      </c>
      <c r="S552">
        <f t="shared" si="86"/>
        <v>12345</v>
      </c>
      <c r="T552" t="str">
        <f t="shared" si="87"/>
        <v>Turnover 1</v>
      </c>
      <c r="U552" s="3">
        <f t="shared" si="88"/>
        <v>45317</v>
      </c>
      <c r="V552" t="str">
        <f>IF($R552="No","",IF(D552="","JD",INDEX(Lookup!$B:$B,MATCH(LEFT(D552,2),Lookup!$A:$A,0))))</f>
        <v>SI</v>
      </c>
      <c r="W552" t="str">
        <f t="shared" si="89"/>
        <v>xxxx xxx xxxxx</v>
      </c>
      <c r="X552" t="str">
        <f t="shared" si="90"/>
        <v>xxxx xxx xxx xxx</v>
      </c>
      <c r="Y552" t="str">
        <f t="shared" si="91"/>
        <v>SI xxx</v>
      </c>
      <c r="Z552" s="5">
        <f t="shared" si="92"/>
        <v>-1895.7103844999999</v>
      </c>
    </row>
    <row r="553" spans="1:26" x14ac:dyDescent="0.25">
      <c r="A553" s="6" t="s">
        <v>16</v>
      </c>
      <c r="B553" s="6" t="s">
        <v>16</v>
      </c>
      <c r="C553" s="6" t="s">
        <v>54</v>
      </c>
      <c r="D553" s="6" t="s">
        <v>58</v>
      </c>
      <c r="E553" s="6">
        <v>11111</v>
      </c>
      <c r="F553" s="6" t="s">
        <v>56</v>
      </c>
      <c r="G553" s="6">
        <v>123456</v>
      </c>
      <c r="H553" s="6" t="s">
        <v>57</v>
      </c>
      <c r="I553" s="7">
        <v>-1895.7103844999999</v>
      </c>
      <c r="J553" s="6" t="s">
        <v>15</v>
      </c>
      <c r="K553" s="7">
        <v>-1835656.5580404999</v>
      </c>
      <c r="L553" s="6" t="s">
        <v>15</v>
      </c>
      <c r="M553" s="6"/>
      <c r="N553" s="6"/>
      <c r="P553" s="3">
        <f t="shared" si="83"/>
        <v>45317</v>
      </c>
      <c r="Q553" t="str">
        <f t="shared" si="84"/>
        <v/>
      </c>
      <c r="R553" t="str">
        <f t="shared" si="85"/>
        <v>Yes</v>
      </c>
      <c r="S553">
        <f t="shared" si="86"/>
        <v>12345</v>
      </c>
      <c r="T553" t="str">
        <f t="shared" si="87"/>
        <v>Turnover 1</v>
      </c>
      <c r="U553" s="3">
        <f t="shared" si="88"/>
        <v>45317</v>
      </c>
      <c r="V553" t="str">
        <f>IF($R553="No","",IF(D553="","JD",INDEX(Lookup!$B:$B,MATCH(LEFT(D553,2),Lookup!$A:$A,0))))</f>
        <v>SI</v>
      </c>
      <c r="W553" t="str">
        <f t="shared" si="89"/>
        <v>xxxx xxx xxxxx</v>
      </c>
      <c r="X553" t="str">
        <f t="shared" si="90"/>
        <v>xxxx xxx xxx xxx</v>
      </c>
      <c r="Y553" t="str">
        <f t="shared" si="91"/>
        <v>SI xxx</v>
      </c>
      <c r="Z553" s="5">
        <f t="shared" si="92"/>
        <v>-372.02027499999997</v>
      </c>
    </row>
    <row r="554" spans="1:26" x14ac:dyDescent="0.25">
      <c r="A554" s="6" t="s">
        <v>16</v>
      </c>
      <c r="B554" s="6" t="s">
        <v>16</v>
      </c>
      <c r="C554" s="6" t="s">
        <v>54</v>
      </c>
      <c r="D554" s="6" t="s">
        <v>58</v>
      </c>
      <c r="E554" s="6">
        <v>11111</v>
      </c>
      <c r="F554" s="6" t="s">
        <v>56</v>
      </c>
      <c r="G554" s="6">
        <v>123456</v>
      </c>
      <c r="H554" s="6" t="s">
        <v>57</v>
      </c>
      <c r="I554" s="7">
        <v>-372.02027499999997</v>
      </c>
      <c r="J554" s="6" t="s">
        <v>15</v>
      </c>
      <c r="K554" s="7">
        <v>-1836028.5783154999</v>
      </c>
      <c r="L554" s="6" t="s">
        <v>15</v>
      </c>
      <c r="M554" s="6"/>
      <c r="N554" s="6"/>
      <c r="P554" s="3">
        <f t="shared" si="83"/>
        <v>45317</v>
      </c>
      <c r="Q554" t="str">
        <f t="shared" si="84"/>
        <v/>
      </c>
      <c r="R554" t="str">
        <f t="shared" si="85"/>
        <v>Yes</v>
      </c>
      <c r="S554">
        <f t="shared" si="86"/>
        <v>12345</v>
      </c>
      <c r="T554" t="str">
        <f t="shared" si="87"/>
        <v>Turnover 1</v>
      </c>
      <c r="U554" s="3">
        <f t="shared" si="88"/>
        <v>45317</v>
      </c>
      <c r="V554" t="str">
        <f>IF($R554="No","",IF(D554="","JD",INDEX(Lookup!$B:$B,MATCH(LEFT(D554,2),Lookup!$A:$A,0))))</f>
        <v>SI</v>
      </c>
      <c r="W554" t="str">
        <f t="shared" si="89"/>
        <v>xxxx xxx xxxxx</v>
      </c>
      <c r="X554" t="str">
        <f t="shared" si="90"/>
        <v>xxxx xxx xxx xxx</v>
      </c>
      <c r="Y554" t="str">
        <f t="shared" si="91"/>
        <v>SI xxx</v>
      </c>
      <c r="Z554" s="5">
        <f t="shared" si="92"/>
        <v>-144.029056</v>
      </c>
    </row>
    <row r="555" spans="1:26" x14ac:dyDescent="0.25">
      <c r="A555" s="6" t="s">
        <v>16</v>
      </c>
      <c r="B555" s="6" t="s">
        <v>16</v>
      </c>
      <c r="C555" s="6" t="s">
        <v>54</v>
      </c>
      <c r="D555" s="6" t="s">
        <v>58</v>
      </c>
      <c r="E555" s="6">
        <v>11111</v>
      </c>
      <c r="F555" s="6" t="s">
        <v>56</v>
      </c>
      <c r="G555" s="6">
        <v>123456</v>
      </c>
      <c r="H555" s="6" t="s">
        <v>57</v>
      </c>
      <c r="I555" s="7">
        <v>-144.029056</v>
      </c>
      <c r="J555" s="6" t="s">
        <v>15</v>
      </c>
      <c r="K555" s="7">
        <v>-1836172.6073714998</v>
      </c>
      <c r="L555" s="6" t="s">
        <v>15</v>
      </c>
      <c r="M555" s="6"/>
      <c r="N555" s="6"/>
      <c r="P555" s="3">
        <f t="shared" si="83"/>
        <v>45317</v>
      </c>
      <c r="Q555" t="str">
        <f t="shared" si="84"/>
        <v/>
      </c>
      <c r="R555" t="str">
        <f t="shared" si="85"/>
        <v>Yes</v>
      </c>
      <c r="S555">
        <f t="shared" si="86"/>
        <v>12345</v>
      </c>
      <c r="T555" t="str">
        <f t="shared" si="87"/>
        <v>Turnover 1</v>
      </c>
      <c r="U555" s="3">
        <f t="shared" si="88"/>
        <v>45317</v>
      </c>
      <c r="V555" t="str">
        <f>IF($R555="No","",IF(D555="","JD",INDEX(Lookup!$B:$B,MATCH(LEFT(D555,2),Lookup!$A:$A,0))))</f>
        <v>SI</v>
      </c>
      <c r="W555" t="str">
        <f t="shared" si="89"/>
        <v>xxxx xxx xxxxx</v>
      </c>
      <c r="X555" t="str">
        <f t="shared" si="90"/>
        <v>xxxx xxx xxx xxx</v>
      </c>
      <c r="Y555" t="str">
        <f t="shared" si="91"/>
        <v>SI xxx</v>
      </c>
      <c r="Z555" s="5">
        <f t="shared" si="92"/>
        <v>-96.415518000000006</v>
      </c>
    </row>
    <row r="556" spans="1:26" x14ac:dyDescent="0.25">
      <c r="A556" s="6" t="s">
        <v>16</v>
      </c>
      <c r="B556" s="6" t="s">
        <v>16</v>
      </c>
      <c r="C556" s="6" t="s">
        <v>54</v>
      </c>
      <c r="D556" s="6" t="s">
        <v>58</v>
      </c>
      <c r="E556" s="6">
        <v>11111</v>
      </c>
      <c r="F556" s="6" t="s">
        <v>56</v>
      </c>
      <c r="G556" s="6">
        <v>123456</v>
      </c>
      <c r="H556" s="6" t="s">
        <v>57</v>
      </c>
      <c r="I556" s="7">
        <v>-96.415518000000006</v>
      </c>
      <c r="J556" s="6" t="s">
        <v>15</v>
      </c>
      <c r="K556" s="7">
        <v>-1836269.0228894998</v>
      </c>
      <c r="L556" s="6" t="s">
        <v>15</v>
      </c>
      <c r="M556" s="6"/>
      <c r="N556" s="6"/>
      <c r="P556" s="3">
        <f t="shared" si="83"/>
        <v>45317</v>
      </c>
      <c r="Q556" t="str">
        <f t="shared" si="84"/>
        <v/>
      </c>
      <c r="R556" t="str">
        <f t="shared" si="85"/>
        <v>Yes</v>
      </c>
      <c r="S556">
        <f t="shared" si="86"/>
        <v>12345</v>
      </c>
      <c r="T556" t="str">
        <f t="shared" si="87"/>
        <v>Turnover 1</v>
      </c>
      <c r="U556" s="3">
        <f t="shared" si="88"/>
        <v>45317</v>
      </c>
      <c r="V556" t="str">
        <f>IF($R556="No","",IF(D556="","JD",INDEX(Lookup!$B:$B,MATCH(LEFT(D556,2),Lookup!$A:$A,0))))</f>
        <v>SI</v>
      </c>
      <c r="W556" t="str">
        <f t="shared" si="89"/>
        <v>xxxx xxx xxxxx</v>
      </c>
      <c r="X556" t="str">
        <f t="shared" si="90"/>
        <v>xxxx xxx xxx xxx</v>
      </c>
      <c r="Y556" t="str">
        <f t="shared" si="91"/>
        <v>SI xxx</v>
      </c>
      <c r="Z556" s="5">
        <f t="shared" si="92"/>
        <v>-79.726758000000004</v>
      </c>
    </row>
    <row r="557" spans="1:26" x14ac:dyDescent="0.25">
      <c r="A557" s="6" t="s">
        <v>16</v>
      </c>
      <c r="B557" s="6" t="s">
        <v>16</v>
      </c>
      <c r="C557" s="6" t="s">
        <v>54</v>
      </c>
      <c r="D557" s="6" t="s">
        <v>58</v>
      </c>
      <c r="E557" s="6">
        <v>11111</v>
      </c>
      <c r="F557" s="6" t="s">
        <v>56</v>
      </c>
      <c r="G557" s="6">
        <v>123456</v>
      </c>
      <c r="H557" s="6" t="s">
        <v>57</v>
      </c>
      <c r="I557" s="7">
        <v>-79.726758000000004</v>
      </c>
      <c r="J557" s="6" t="s">
        <v>15</v>
      </c>
      <c r="K557" s="7">
        <v>-1836348.7496475</v>
      </c>
      <c r="L557" s="6" t="s">
        <v>15</v>
      </c>
      <c r="M557" s="6"/>
      <c r="N557" s="6"/>
      <c r="P557" s="3">
        <f t="shared" si="83"/>
        <v>45317</v>
      </c>
      <c r="Q557" t="str">
        <f t="shared" si="84"/>
        <v/>
      </c>
      <c r="R557" t="str">
        <f t="shared" si="85"/>
        <v>Yes</v>
      </c>
      <c r="S557">
        <f t="shared" si="86"/>
        <v>12345</v>
      </c>
      <c r="T557" t="str">
        <f t="shared" si="87"/>
        <v>Turnover 1</v>
      </c>
      <c r="U557" s="3">
        <f t="shared" si="88"/>
        <v>45317</v>
      </c>
      <c r="V557" t="str">
        <f>IF($R557="No","",IF(D557="","JD",INDEX(Lookup!$B:$B,MATCH(LEFT(D557,2),Lookup!$A:$A,0))))</f>
        <v>SI</v>
      </c>
      <c r="W557" t="str">
        <f t="shared" si="89"/>
        <v>xxxx xxx xxxxx</v>
      </c>
      <c r="X557" t="str">
        <f t="shared" si="90"/>
        <v>xxxx xxx xxx xxx</v>
      </c>
      <c r="Y557" t="str">
        <f t="shared" si="91"/>
        <v>SI xxx</v>
      </c>
      <c r="Z557" s="5">
        <f t="shared" si="92"/>
        <v>-2324.3839424999996</v>
      </c>
    </row>
    <row r="558" spans="1:26" x14ac:dyDescent="0.25">
      <c r="A558" s="6" t="s">
        <v>16</v>
      </c>
      <c r="B558" s="6" t="s">
        <v>16</v>
      </c>
      <c r="C558" s="6" t="s">
        <v>54</v>
      </c>
      <c r="D558" s="6" t="s">
        <v>58</v>
      </c>
      <c r="E558" s="6">
        <v>11111</v>
      </c>
      <c r="F558" s="6" t="s">
        <v>56</v>
      </c>
      <c r="G558" s="6">
        <v>123456</v>
      </c>
      <c r="H558" s="6" t="s">
        <v>57</v>
      </c>
      <c r="I558" s="7">
        <v>-2324.3839424999996</v>
      </c>
      <c r="J558" s="6" t="s">
        <v>15</v>
      </c>
      <c r="K558" s="7">
        <v>-1838673.13359</v>
      </c>
      <c r="L558" s="6" t="s">
        <v>15</v>
      </c>
      <c r="M558" s="6"/>
      <c r="N558" s="6"/>
      <c r="P558" s="3">
        <f t="shared" si="83"/>
        <v>45317</v>
      </c>
      <c r="Q558" t="str">
        <f t="shared" si="84"/>
        <v/>
      </c>
      <c r="R558" t="str">
        <f t="shared" si="85"/>
        <v>Yes</v>
      </c>
      <c r="S558">
        <f t="shared" si="86"/>
        <v>12345</v>
      </c>
      <c r="T558" t="str">
        <f t="shared" si="87"/>
        <v>Turnover 1</v>
      </c>
      <c r="U558" s="3">
        <f t="shared" si="88"/>
        <v>45317</v>
      </c>
      <c r="V558" t="str">
        <f>IF($R558="No","",IF(D558="","JD",INDEX(Lookup!$B:$B,MATCH(LEFT(D558,2),Lookup!$A:$A,0))))</f>
        <v>SI</v>
      </c>
      <c r="W558" t="str">
        <f t="shared" si="89"/>
        <v>xxxx xxx xxxxx</v>
      </c>
      <c r="X558" t="str">
        <f t="shared" si="90"/>
        <v>xxxx xxx xxx xxx</v>
      </c>
      <c r="Y558" t="str">
        <f t="shared" si="91"/>
        <v>SI xxx</v>
      </c>
      <c r="Z558" s="5">
        <f t="shared" si="92"/>
        <v>-62.658708000000004</v>
      </c>
    </row>
    <row r="559" spans="1:26" x14ac:dyDescent="0.25">
      <c r="A559" s="6" t="s">
        <v>16</v>
      </c>
      <c r="B559" s="6" t="s">
        <v>16</v>
      </c>
      <c r="C559" s="6" t="s">
        <v>54</v>
      </c>
      <c r="D559" s="6" t="s">
        <v>58</v>
      </c>
      <c r="E559" s="6">
        <v>11111</v>
      </c>
      <c r="F559" s="6" t="s">
        <v>56</v>
      </c>
      <c r="G559" s="6">
        <v>123456</v>
      </c>
      <c r="H559" s="6" t="s">
        <v>57</v>
      </c>
      <c r="I559" s="7">
        <v>-62.658708000000004</v>
      </c>
      <c r="J559" s="6" t="s">
        <v>15</v>
      </c>
      <c r="K559" s="7">
        <v>-1838735.7922980001</v>
      </c>
      <c r="L559" s="6" t="s">
        <v>15</v>
      </c>
      <c r="M559" s="6"/>
      <c r="N559" s="6"/>
      <c r="P559" s="3">
        <f t="shared" si="83"/>
        <v>45317</v>
      </c>
      <c r="Q559" t="str">
        <f t="shared" si="84"/>
        <v/>
      </c>
      <c r="R559" t="str">
        <f t="shared" si="85"/>
        <v>Yes</v>
      </c>
      <c r="S559">
        <f t="shared" si="86"/>
        <v>12345</v>
      </c>
      <c r="T559" t="str">
        <f t="shared" si="87"/>
        <v>Turnover 1</v>
      </c>
      <c r="U559" s="3">
        <f t="shared" si="88"/>
        <v>45317</v>
      </c>
      <c r="V559" t="str">
        <f>IF($R559="No","",IF(D559="","JD",INDEX(Lookup!$B:$B,MATCH(LEFT(D559,2),Lookup!$A:$A,0))))</f>
        <v>SI</v>
      </c>
      <c r="W559" t="str">
        <f t="shared" si="89"/>
        <v>xxxx xxx xxxxx</v>
      </c>
      <c r="X559" t="str">
        <f t="shared" si="90"/>
        <v>xxxx xxx xxx xxx</v>
      </c>
      <c r="Y559" t="str">
        <f t="shared" si="91"/>
        <v>SI xxx</v>
      </c>
      <c r="Z559" s="5">
        <f t="shared" si="92"/>
        <v>-126.569073</v>
      </c>
    </row>
    <row r="560" spans="1:26" x14ac:dyDescent="0.25">
      <c r="A560" s="6" t="s">
        <v>16</v>
      </c>
      <c r="B560" s="6" t="s">
        <v>16</v>
      </c>
      <c r="C560" s="6" t="s">
        <v>54</v>
      </c>
      <c r="D560" s="6" t="s">
        <v>58</v>
      </c>
      <c r="E560" s="6">
        <v>11111</v>
      </c>
      <c r="F560" s="6" t="s">
        <v>56</v>
      </c>
      <c r="G560" s="6">
        <v>123456</v>
      </c>
      <c r="H560" s="6" t="s">
        <v>57</v>
      </c>
      <c r="I560" s="7">
        <v>-126.569073</v>
      </c>
      <c r="J560" s="6" t="s">
        <v>15</v>
      </c>
      <c r="K560" s="7">
        <v>-1838862.3613709998</v>
      </c>
      <c r="L560" s="6" t="s">
        <v>15</v>
      </c>
      <c r="M560" s="6"/>
      <c r="N560" s="6"/>
      <c r="P560" s="3">
        <f t="shared" si="83"/>
        <v>45317</v>
      </c>
      <c r="Q560" t="str">
        <f t="shared" si="84"/>
        <v/>
      </c>
      <c r="R560" t="str">
        <f t="shared" si="85"/>
        <v>Yes</v>
      </c>
      <c r="S560">
        <f t="shared" si="86"/>
        <v>12345</v>
      </c>
      <c r="T560" t="str">
        <f t="shared" si="87"/>
        <v>Turnover 1</v>
      </c>
      <c r="U560" s="3">
        <f t="shared" si="88"/>
        <v>45317</v>
      </c>
      <c r="V560" t="str">
        <f>IF($R560="No","",IF(D560="","JD",INDEX(Lookup!$B:$B,MATCH(LEFT(D560,2),Lookup!$A:$A,0))))</f>
        <v>SI</v>
      </c>
      <c r="W560" t="str">
        <f t="shared" si="89"/>
        <v>xxxx xxx xxxxx</v>
      </c>
      <c r="X560" t="str">
        <f t="shared" si="90"/>
        <v>xxxx xxx xxx xxx</v>
      </c>
      <c r="Y560" t="str">
        <f t="shared" si="91"/>
        <v>SI xxx</v>
      </c>
      <c r="Z560" s="5">
        <f t="shared" si="92"/>
        <v>-16969.365063499998</v>
      </c>
    </row>
    <row r="561" spans="1:26" x14ac:dyDescent="0.25">
      <c r="A561" s="6" t="s">
        <v>16</v>
      </c>
      <c r="B561" s="6" t="s">
        <v>16</v>
      </c>
      <c r="C561" s="6" t="s">
        <v>54</v>
      </c>
      <c r="D561" s="6" t="s">
        <v>58</v>
      </c>
      <c r="E561" s="6">
        <v>11111</v>
      </c>
      <c r="F561" s="6" t="s">
        <v>56</v>
      </c>
      <c r="G561" s="6">
        <v>123456</v>
      </c>
      <c r="H561" s="6" t="s">
        <v>57</v>
      </c>
      <c r="I561" s="7">
        <v>-16969.365063499998</v>
      </c>
      <c r="J561" s="6" t="s">
        <v>15</v>
      </c>
      <c r="K561" s="7">
        <v>-1855831.7264345</v>
      </c>
      <c r="L561" s="6" t="s">
        <v>15</v>
      </c>
      <c r="M561" s="6"/>
      <c r="N561" s="6"/>
      <c r="P561" s="3">
        <f t="shared" si="83"/>
        <v>45317</v>
      </c>
      <c r="Q561" t="str">
        <f t="shared" si="84"/>
        <v/>
      </c>
      <c r="R561" t="str">
        <f t="shared" si="85"/>
        <v>Yes</v>
      </c>
      <c r="S561">
        <f t="shared" si="86"/>
        <v>12345</v>
      </c>
      <c r="T561" t="str">
        <f t="shared" si="87"/>
        <v>Turnover 1</v>
      </c>
      <c r="U561" s="3">
        <f t="shared" si="88"/>
        <v>45317</v>
      </c>
      <c r="V561" t="str">
        <f>IF($R561="No","",IF(D561="","JD",INDEX(Lookup!$B:$B,MATCH(LEFT(D561,2),Lookup!$A:$A,0))))</f>
        <v>SI</v>
      </c>
      <c r="W561" t="str">
        <f t="shared" si="89"/>
        <v>xxxx xxx xxxxx</v>
      </c>
      <c r="X561" t="str">
        <f t="shared" si="90"/>
        <v>xxxx xxx xxx xxx</v>
      </c>
      <c r="Y561" t="str">
        <f t="shared" si="91"/>
        <v>SI xxx</v>
      </c>
      <c r="Z561" s="5">
        <f t="shared" si="92"/>
        <v>-48.549119999999995</v>
      </c>
    </row>
    <row r="562" spans="1:26" x14ac:dyDescent="0.25">
      <c r="A562" s="6" t="s">
        <v>16</v>
      </c>
      <c r="B562" s="6" t="s">
        <v>16</v>
      </c>
      <c r="C562" s="6" t="s">
        <v>54</v>
      </c>
      <c r="D562" s="6" t="s">
        <v>58</v>
      </c>
      <c r="E562" s="6">
        <v>11111</v>
      </c>
      <c r="F562" s="6" t="s">
        <v>56</v>
      </c>
      <c r="G562" s="6">
        <v>123456</v>
      </c>
      <c r="H562" s="6" t="s">
        <v>57</v>
      </c>
      <c r="I562" s="7">
        <v>-48.549119999999995</v>
      </c>
      <c r="J562" s="6" t="s">
        <v>15</v>
      </c>
      <c r="K562" s="7">
        <v>-1855880.2755544998</v>
      </c>
      <c r="L562" s="6" t="s">
        <v>15</v>
      </c>
      <c r="M562" s="6"/>
      <c r="N562" s="6"/>
      <c r="P562" s="3">
        <f t="shared" si="83"/>
        <v>45317</v>
      </c>
      <c r="Q562" t="str">
        <f t="shared" si="84"/>
        <v/>
      </c>
      <c r="R562" t="str">
        <f t="shared" si="85"/>
        <v>Yes</v>
      </c>
      <c r="S562">
        <f t="shared" si="86"/>
        <v>12345</v>
      </c>
      <c r="T562" t="str">
        <f t="shared" si="87"/>
        <v>Turnover 1</v>
      </c>
      <c r="U562" s="3">
        <f t="shared" si="88"/>
        <v>45317</v>
      </c>
      <c r="V562" t="str">
        <f>IF($R562="No","",IF(D562="","JD",INDEX(Lookup!$B:$B,MATCH(LEFT(D562,2),Lookup!$A:$A,0))))</f>
        <v>SI</v>
      </c>
      <c r="W562" t="str">
        <f t="shared" si="89"/>
        <v>xxxx xxx xxxxx</v>
      </c>
      <c r="X562" t="str">
        <f t="shared" si="90"/>
        <v>xxxx xxx xxx xxx</v>
      </c>
      <c r="Y562" t="str">
        <f t="shared" si="91"/>
        <v>SI xxx</v>
      </c>
      <c r="Z562" s="5">
        <f t="shared" si="92"/>
        <v>-52.797167999999999</v>
      </c>
    </row>
    <row r="563" spans="1:26" x14ac:dyDescent="0.25">
      <c r="A563" s="6" t="s">
        <v>16</v>
      </c>
      <c r="B563" s="6" t="s">
        <v>16</v>
      </c>
      <c r="C563" s="6" t="s">
        <v>54</v>
      </c>
      <c r="D563" s="6" t="s">
        <v>58</v>
      </c>
      <c r="E563" s="6">
        <v>11111</v>
      </c>
      <c r="F563" s="6" t="s">
        <v>56</v>
      </c>
      <c r="G563" s="6">
        <v>123456</v>
      </c>
      <c r="H563" s="6" t="s">
        <v>57</v>
      </c>
      <c r="I563" s="7">
        <v>-52.797167999999999</v>
      </c>
      <c r="J563" s="6" t="s">
        <v>15</v>
      </c>
      <c r="K563" s="7">
        <v>-1855933.0727225</v>
      </c>
      <c r="L563" s="6" t="s">
        <v>15</v>
      </c>
      <c r="M563" s="6"/>
      <c r="N563" s="6"/>
      <c r="P563" s="3">
        <f t="shared" si="83"/>
        <v>45317</v>
      </c>
      <c r="Q563" t="str">
        <f t="shared" si="84"/>
        <v/>
      </c>
      <c r="R563" t="str">
        <f t="shared" si="85"/>
        <v>Yes</v>
      </c>
      <c r="S563">
        <f t="shared" si="86"/>
        <v>12345</v>
      </c>
      <c r="T563" t="str">
        <f t="shared" si="87"/>
        <v>Turnover 1</v>
      </c>
      <c r="U563" s="3">
        <f t="shared" si="88"/>
        <v>45317</v>
      </c>
      <c r="V563" t="str">
        <f>IF($R563="No","",IF(D563="","JD",INDEX(Lookup!$B:$B,MATCH(LEFT(D563,2),Lookup!$A:$A,0))))</f>
        <v>SI</v>
      </c>
      <c r="W563" t="str">
        <f t="shared" si="89"/>
        <v>xxxx xxx xxxxx</v>
      </c>
      <c r="X563" t="str">
        <f t="shared" si="90"/>
        <v>xxxx xxx xxx xxx</v>
      </c>
      <c r="Y563" t="str">
        <f t="shared" si="91"/>
        <v>SI xxx</v>
      </c>
      <c r="Z563" s="5">
        <f t="shared" si="92"/>
        <v>-91.876681000000005</v>
      </c>
    </row>
    <row r="564" spans="1:26" x14ac:dyDescent="0.25">
      <c r="A564" s="6" t="s">
        <v>16</v>
      </c>
      <c r="B564" s="6" t="s">
        <v>16</v>
      </c>
      <c r="C564" s="6" t="s">
        <v>54</v>
      </c>
      <c r="D564" s="6" t="s">
        <v>58</v>
      </c>
      <c r="E564" s="6">
        <v>11111</v>
      </c>
      <c r="F564" s="6" t="s">
        <v>56</v>
      </c>
      <c r="G564" s="6">
        <v>123456</v>
      </c>
      <c r="H564" s="6" t="s">
        <v>57</v>
      </c>
      <c r="I564" s="7">
        <v>-91.876681000000005</v>
      </c>
      <c r="J564" s="6" t="s">
        <v>15</v>
      </c>
      <c r="K564" s="7">
        <v>-1856024.9494035002</v>
      </c>
      <c r="L564" s="6" t="s">
        <v>15</v>
      </c>
      <c r="M564" s="6"/>
      <c r="N564" s="6"/>
      <c r="P564" s="3">
        <f t="shared" si="83"/>
        <v>45317</v>
      </c>
      <c r="Q564" t="str">
        <f t="shared" si="84"/>
        <v/>
      </c>
      <c r="R564" t="str">
        <f t="shared" si="85"/>
        <v>Yes</v>
      </c>
      <c r="S564">
        <f t="shared" si="86"/>
        <v>12345</v>
      </c>
      <c r="T564" t="str">
        <f t="shared" si="87"/>
        <v>Turnover 1</v>
      </c>
      <c r="U564" s="3">
        <f t="shared" si="88"/>
        <v>45317</v>
      </c>
      <c r="V564" t="str">
        <f>IF($R564="No","",IF(D564="","JD",INDEX(Lookup!$B:$B,MATCH(LEFT(D564,2),Lookup!$A:$A,0))))</f>
        <v>SI</v>
      </c>
      <c r="W564" t="str">
        <f t="shared" si="89"/>
        <v>xxxx xxx xxxxx</v>
      </c>
      <c r="X564" t="str">
        <f t="shared" si="90"/>
        <v>xxxx xxx xxx xxx</v>
      </c>
      <c r="Y564" t="str">
        <f t="shared" si="91"/>
        <v>SI xxx</v>
      </c>
      <c r="Z564" s="5">
        <f t="shared" si="92"/>
        <v>-99.336050999999983</v>
      </c>
    </row>
    <row r="565" spans="1:26" x14ac:dyDescent="0.25">
      <c r="A565" s="6" t="s">
        <v>16</v>
      </c>
      <c r="B565" s="6" t="s">
        <v>16</v>
      </c>
      <c r="C565" s="6" t="s">
        <v>54</v>
      </c>
      <c r="D565" s="6" t="s">
        <v>58</v>
      </c>
      <c r="E565" s="6">
        <v>11111</v>
      </c>
      <c r="F565" s="6" t="s">
        <v>56</v>
      </c>
      <c r="G565" s="6">
        <v>123456</v>
      </c>
      <c r="H565" s="6" t="s">
        <v>57</v>
      </c>
      <c r="I565" s="7">
        <v>-99.336050999999983</v>
      </c>
      <c r="J565" s="6" t="s">
        <v>15</v>
      </c>
      <c r="K565" s="7">
        <v>-1856124.2854545</v>
      </c>
      <c r="L565" s="6" t="s">
        <v>15</v>
      </c>
      <c r="M565" s="6"/>
      <c r="N565" s="6"/>
      <c r="P565" s="3">
        <f t="shared" si="83"/>
        <v>45317</v>
      </c>
      <c r="Q565" t="str">
        <f t="shared" si="84"/>
        <v/>
      </c>
      <c r="R565" t="str">
        <f t="shared" si="85"/>
        <v>Yes</v>
      </c>
      <c r="S565">
        <f t="shared" si="86"/>
        <v>12345</v>
      </c>
      <c r="T565" t="str">
        <f t="shared" si="87"/>
        <v>Turnover 1</v>
      </c>
      <c r="U565" s="3">
        <f t="shared" si="88"/>
        <v>45317</v>
      </c>
      <c r="V565" t="str">
        <f>IF($R565="No","",IF(D565="","JD",INDEX(Lookup!$B:$B,MATCH(LEFT(D565,2),Lookup!$A:$A,0))))</f>
        <v>SI</v>
      </c>
      <c r="W565" t="str">
        <f t="shared" si="89"/>
        <v>xxxx xxx xxxxx</v>
      </c>
      <c r="X565" t="str">
        <f t="shared" si="90"/>
        <v>xxxx xxx xxx xxx</v>
      </c>
      <c r="Y565" t="str">
        <f t="shared" si="91"/>
        <v>SI xxx</v>
      </c>
      <c r="Z565" s="5">
        <f t="shared" si="92"/>
        <v>-189.26570999999998</v>
      </c>
    </row>
    <row r="566" spans="1:26" x14ac:dyDescent="0.25">
      <c r="A566" s="6" t="s">
        <v>16</v>
      </c>
      <c r="B566" s="6" t="s">
        <v>16</v>
      </c>
      <c r="C566" s="6" t="s">
        <v>54</v>
      </c>
      <c r="D566" s="6" t="s">
        <v>58</v>
      </c>
      <c r="E566" s="6">
        <v>11111</v>
      </c>
      <c r="F566" s="6" t="s">
        <v>56</v>
      </c>
      <c r="G566" s="6">
        <v>123456</v>
      </c>
      <c r="H566" s="6" t="s">
        <v>57</v>
      </c>
      <c r="I566" s="7">
        <v>-189.26570999999998</v>
      </c>
      <c r="J566" s="6" t="s">
        <v>15</v>
      </c>
      <c r="K566" s="7">
        <v>-1856313.5511644999</v>
      </c>
      <c r="L566" s="6" t="s">
        <v>15</v>
      </c>
      <c r="M566" s="6"/>
      <c r="N566" s="6"/>
      <c r="P566" s="3">
        <f t="shared" si="83"/>
        <v>45317</v>
      </c>
      <c r="Q566" t="str">
        <f t="shared" si="84"/>
        <v/>
      </c>
      <c r="R566" t="str">
        <f t="shared" si="85"/>
        <v>Yes</v>
      </c>
      <c r="S566">
        <f t="shared" si="86"/>
        <v>12345</v>
      </c>
      <c r="T566" t="str">
        <f t="shared" si="87"/>
        <v>Turnover 1</v>
      </c>
      <c r="U566" s="3">
        <f t="shared" si="88"/>
        <v>45317</v>
      </c>
      <c r="V566" t="str">
        <f>IF($R566="No","",IF(D566="","JD",INDEX(Lookup!$B:$B,MATCH(LEFT(D566,2),Lookup!$A:$A,0))))</f>
        <v>SI</v>
      </c>
      <c r="W566" t="str">
        <f t="shared" si="89"/>
        <v>xxxx xxx xxxxx</v>
      </c>
      <c r="X566" t="str">
        <f t="shared" si="90"/>
        <v>xxxx xxx xxx xxx</v>
      </c>
      <c r="Y566" t="str">
        <f t="shared" si="91"/>
        <v>SI xxx</v>
      </c>
      <c r="Z566" s="5">
        <f t="shared" si="92"/>
        <v>-124.71687349999999</v>
      </c>
    </row>
    <row r="567" spans="1:26" x14ac:dyDescent="0.25">
      <c r="A567" s="6" t="s">
        <v>16</v>
      </c>
      <c r="B567" s="6" t="s">
        <v>16</v>
      </c>
      <c r="C567" s="6" t="s">
        <v>54</v>
      </c>
      <c r="D567" s="6" t="s">
        <v>58</v>
      </c>
      <c r="E567" s="6">
        <v>11111</v>
      </c>
      <c r="F567" s="6" t="s">
        <v>56</v>
      </c>
      <c r="G567" s="6">
        <v>123456</v>
      </c>
      <c r="H567" s="6" t="s">
        <v>57</v>
      </c>
      <c r="I567" s="7">
        <v>-124.71687349999999</v>
      </c>
      <c r="J567" s="6" t="s">
        <v>15</v>
      </c>
      <c r="K567" s="7">
        <v>-1856438.268038</v>
      </c>
      <c r="L567" s="6" t="s">
        <v>15</v>
      </c>
      <c r="M567" s="6"/>
      <c r="N567" s="6"/>
      <c r="P567" s="3">
        <f t="shared" si="83"/>
        <v>45317</v>
      </c>
      <c r="Q567" t="str">
        <f t="shared" si="84"/>
        <v/>
      </c>
      <c r="R567" t="str">
        <f t="shared" si="85"/>
        <v>Yes</v>
      </c>
      <c r="S567">
        <f t="shared" si="86"/>
        <v>12345</v>
      </c>
      <c r="T567" t="str">
        <f t="shared" si="87"/>
        <v>Turnover 1</v>
      </c>
      <c r="U567" s="3">
        <f t="shared" si="88"/>
        <v>45317</v>
      </c>
      <c r="V567" t="str">
        <f>IF($R567="No","",IF(D567="","JD",INDEX(Lookup!$B:$B,MATCH(LEFT(D567,2),Lookup!$A:$A,0))))</f>
        <v>SI</v>
      </c>
      <c r="W567" t="str">
        <f t="shared" si="89"/>
        <v>xxxx xxx xxxxx</v>
      </c>
      <c r="X567" t="str">
        <f t="shared" si="90"/>
        <v>xxxx xxx xxx xxx</v>
      </c>
      <c r="Y567" t="str">
        <f t="shared" si="91"/>
        <v>SI xxx</v>
      </c>
      <c r="Z567" s="5">
        <f t="shared" si="92"/>
        <v>-3038.0054344999999</v>
      </c>
    </row>
    <row r="568" spans="1:26" x14ac:dyDescent="0.25">
      <c r="A568" s="6" t="s">
        <v>16</v>
      </c>
      <c r="B568" s="6" t="s">
        <v>16</v>
      </c>
      <c r="C568" s="6" t="s">
        <v>54</v>
      </c>
      <c r="D568" s="6" t="s">
        <v>58</v>
      </c>
      <c r="E568" s="6">
        <v>11111</v>
      </c>
      <c r="F568" s="6" t="s">
        <v>56</v>
      </c>
      <c r="G568" s="6">
        <v>123456</v>
      </c>
      <c r="H568" s="6" t="s">
        <v>57</v>
      </c>
      <c r="I568" s="7">
        <v>-3038.0054344999999</v>
      </c>
      <c r="J568" s="6" t="s">
        <v>15</v>
      </c>
      <c r="K568" s="7">
        <v>-1859476.2734724998</v>
      </c>
      <c r="L568" s="6" t="s">
        <v>15</v>
      </c>
      <c r="M568" s="6"/>
      <c r="N568" s="6"/>
      <c r="P568" s="3">
        <f t="shared" si="83"/>
        <v>45317</v>
      </c>
      <c r="Q568" t="str">
        <f t="shared" si="84"/>
        <v/>
      </c>
      <c r="R568" t="str">
        <f t="shared" si="85"/>
        <v>Yes</v>
      </c>
      <c r="S568">
        <f t="shared" si="86"/>
        <v>12345</v>
      </c>
      <c r="T568" t="str">
        <f t="shared" si="87"/>
        <v>Turnover 1</v>
      </c>
      <c r="U568" s="3">
        <f t="shared" si="88"/>
        <v>45317</v>
      </c>
      <c r="V568" t="str">
        <f>IF($R568="No","",IF(D568="","JD",INDEX(Lookup!$B:$B,MATCH(LEFT(D568,2),Lookup!$A:$A,0))))</f>
        <v>SI</v>
      </c>
      <c r="W568" t="str">
        <f t="shared" si="89"/>
        <v>xxxx xxx xxxxx</v>
      </c>
      <c r="X568" t="str">
        <f t="shared" si="90"/>
        <v>xxxx xxx xxx xxx</v>
      </c>
      <c r="Y568" t="str">
        <f t="shared" si="91"/>
        <v>SI xxx</v>
      </c>
      <c r="Z568" s="5">
        <f t="shared" si="92"/>
        <v>0</v>
      </c>
    </row>
    <row r="569" spans="1:26" x14ac:dyDescent="0.25">
      <c r="A569" s="6" t="s">
        <v>16</v>
      </c>
      <c r="B569" s="6" t="s">
        <v>16</v>
      </c>
      <c r="C569" s="6" t="s">
        <v>54</v>
      </c>
      <c r="D569" s="6" t="s">
        <v>58</v>
      </c>
      <c r="E569" s="6">
        <v>11111</v>
      </c>
      <c r="F569" s="6" t="s">
        <v>56</v>
      </c>
      <c r="G569" s="6">
        <v>123456</v>
      </c>
      <c r="H569" s="6" t="s">
        <v>57</v>
      </c>
      <c r="I569" s="7">
        <v>0</v>
      </c>
      <c r="J569" s="6" t="s">
        <v>15</v>
      </c>
      <c r="K569" s="7">
        <v>-1859476.2734724998</v>
      </c>
      <c r="L569" s="6" t="s">
        <v>15</v>
      </c>
      <c r="M569" s="6"/>
      <c r="N569" s="6"/>
      <c r="P569" s="3">
        <f t="shared" si="83"/>
        <v>45317</v>
      </c>
      <c r="Q569" t="str">
        <f t="shared" si="84"/>
        <v/>
      </c>
      <c r="R569" t="str">
        <f t="shared" si="85"/>
        <v>Yes</v>
      </c>
      <c r="S569">
        <f t="shared" si="86"/>
        <v>12345</v>
      </c>
      <c r="T569" t="str">
        <f t="shared" si="87"/>
        <v>Turnover 1</v>
      </c>
      <c r="U569" s="3">
        <f t="shared" si="88"/>
        <v>45317</v>
      </c>
      <c r="V569" t="str">
        <f>IF($R569="No","",IF(D569="","JD",INDEX(Lookup!$B:$B,MATCH(LEFT(D569,2),Lookup!$A:$A,0))))</f>
        <v>SI</v>
      </c>
      <c r="W569" t="str">
        <f t="shared" si="89"/>
        <v>xxxx xxx xxxxx</v>
      </c>
      <c r="X569" t="str">
        <f t="shared" si="90"/>
        <v>xxxx xxx xxx xxx</v>
      </c>
      <c r="Y569" t="str">
        <f t="shared" si="91"/>
        <v>SI xxx</v>
      </c>
      <c r="Z569" s="5">
        <f t="shared" si="92"/>
        <v>-50.028351000000001</v>
      </c>
    </row>
    <row r="570" spans="1:26" x14ac:dyDescent="0.25">
      <c r="A570" s="6" t="s">
        <v>16</v>
      </c>
      <c r="B570" s="6" t="s">
        <v>16</v>
      </c>
      <c r="C570" s="6" t="s">
        <v>54</v>
      </c>
      <c r="D570" s="6" t="s">
        <v>58</v>
      </c>
      <c r="E570" s="6">
        <v>11111</v>
      </c>
      <c r="F570" s="6" t="s">
        <v>56</v>
      </c>
      <c r="G570" s="6">
        <v>123456</v>
      </c>
      <c r="H570" s="6" t="s">
        <v>57</v>
      </c>
      <c r="I570" s="7">
        <v>-50.028351000000001</v>
      </c>
      <c r="J570" s="6" t="s">
        <v>15</v>
      </c>
      <c r="K570" s="7">
        <v>-1859526.3018235001</v>
      </c>
      <c r="L570" s="6" t="s">
        <v>15</v>
      </c>
      <c r="M570" s="6"/>
      <c r="N570" s="6"/>
      <c r="P570" s="3">
        <f t="shared" si="83"/>
        <v>45317</v>
      </c>
      <c r="Q570" t="str">
        <f t="shared" si="84"/>
        <v/>
      </c>
      <c r="R570" t="str">
        <f t="shared" si="85"/>
        <v>Yes</v>
      </c>
      <c r="S570">
        <f t="shared" si="86"/>
        <v>12345</v>
      </c>
      <c r="T570" t="str">
        <f t="shared" si="87"/>
        <v>Turnover 1</v>
      </c>
      <c r="U570" s="3">
        <f t="shared" si="88"/>
        <v>45317</v>
      </c>
      <c r="V570" t="str">
        <f>IF($R570="No","",IF(D570="","JD",INDEX(Lookup!$B:$B,MATCH(LEFT(D570,2),Lookup!$A:$A,0))))</f>
        <v>SI</v>
      </c>
      <c r="W570" t="str">
        <f t="shared" si="89"/>
        <v>xxxx xxx xxxxx</v>
      </c>
      <c r="X570" t="str">
        <f t="shared" si="90"/>
        <v>xxxx xxx xxx xxx</v>
      </c>
      <c r="Y570" t="str">
        <f t="shared" si="91"/>
        <v>SI xxx</v>
      </c>
      <c r="Z570" s="5">
        <f t="shared" si="92"/>
        <v>-130.81712099999999</v>
      </c>
    </row>
    <row r="571" spans="1:26" x14ac:dyDescent="0.25">
      <c r="A571" s="6" t="s">
        <v>16</v>
      </c>
      <c r="B571" s="6" t="s">
        <v>16</v>
      </c>
      <c r="C571" s="6" t="s">
        <v>54</v>
      </c>
      <c r="D571" s="6" t="s">
        <v>58</v>
      </c>
      <c r="E571" s="6">
        <v>11111</v>
      </c>
      <c r="F571" s="6" t="s">
        <v>56</v>
      </c>
      <c r="G571" s="6">
        <v>123456</v>
      </c>
      <c r="H571" s="6" t="s">
        <v>57</v>
      </c>
      <c r="I571" s="7">
        <v>-130.81712099999999</v>
      </c>
      <c r="J571" s="6" t="s">
        <v>15</v>
      </c>
      <c r="K571" s="7">
        <v>-1859657.1189444999</v>
      </c>
      <c r="L571" s="6" t="s">
        <v>15</v>
      </c>
      <c r="M571" s="6"/>
      <c r="N571" s="6"/>
      <c r="P571" s="3">
        <f t="shared" si="83"/>
        <v>45317</v>
      </c>
      <c r="Q571" t="str">
        <f t="shared" si="84"/>
        <v/>
      </c>
      <c r="R571" t="str">
        <f t="shared" si="85"/>
        <v>Yes</v>
      </c>
      <c r="S571">
        <f t="shared" si="86"/>
        <v>12345</v>
      </c>
      <c r="T571" t="str">
        <f t="shared" si="87"/>
        <v>Turnover 1</v>
      </c>
      <c r="U571" s="3">
        <f t="shared" si="88"/>
        <v>45317</v>
      </c>
      <c r="V571" t="str">
        <f>IF($R571="No","",IF(D571="","JD",INDEX(Lookup!$B:$B,MATCH(LEFT(D571,2),Lookup!$A:$A,0))))</f>
        <v>SI</v>
      </c>
      <c r="W571" t="str">
        <f t="shared" si="89"/>
        <v>xxxx xxx xxxxx</v>
      </c>
      <c r="X571" t="str">
        <f t="shared" si="90"/>
        <v>xxxx xxx xxx xxx</v>
      </c>
      <c r="Y571" t="str">
        <f t="shared" si="91"/>
        <v>SI xxx</v>
      </c>
      <c r="Z571" s="5">
        <f t="shared" si="92"/>
        <v>-100.47392099999999</v>
      </c>
    </row>
    <row r="572" spans="1:26" x14ac:dyDescent="0.25">
      <c r="A572" s="6" t="s">
        <v>16</v>
      </c>
      <c r="B572" s="6" t="s">
        <v>16</v>
      </c>
      <c r="C572" s="6" t="s">
        <v>54</v>
      </c>
      <c r="D572" s="6" t="s">
        <v>58</v>
      </c>
      <c r="E572" s="6">
        <v>11111</v>
      </c>
      <c r="F572" s="6" t="s">
        <v>56</v>
      </c>
      <c r="G572" s="6">
        <v>123456</v>
      </c>
      <c r="H572" s="6" t="s">
        <v>57</v>
      </c>
      <c r="I572" s="7">
        <v>-100.47392099999999</v>
      </c>
      <c r="J572" s="6" t="s">
        <v>15</v>
      </c>
      <c r="K572" s="7">
        <v>-1859757.5928654999</v>
      </c>
      <c r="L572" s="6" t="s">
        <v>15</v>
      </c>
      <c r="M572" s="6"/>
      <c r="N572" s="6"/>
      <c r="P572" s="3">
        <f t="shared" si="83"/>
        <v>45317</v>
      </c>
      <c r="Q572" t="str">
        <f t="shared" si="84"/>
        <v/>
      </c>
      <c r="R572" t="str">
        <f t="shared" si="85"/>
        <v>Yes</v>
      </c>
      <c r="S572">
        <f t="shared" si="86"/>
        <v>12345</v>
      </c>
      <c r="T572" t="str">
        <f t="shared" si="87"/>
        <v>Turnover 1</v>
      </c>
      <c r="U572" s="3">
        <f t="shared" si="88"/>
        <v>45317</v>
      </c>
      <c r="V572" t="str">
        <f>IF($R572="No","",IF(D572="","JD",INDEX(Lookup!$B:$B,MATCH(LEFT(D572,2),Lookup!$A:$A,0))))</f>
        <v>SI</v>
      </c>
      <c r="W572" t="str">
        <f t="shared" si="89"/>
        <v>xxxx xxx xxxxx</v>
      </c>
      <c r="X572" t="str">
        <f t="shared" si="90"/>
        <v>xxxx xxx xxx xxx</v>
      </c>
      <c r="Y572" t="str">
        <f t="shared" si="91"/>
        <v>SI xxx</v>
      </c>
      <c r="Z572" s="5">
        <f t="shared" si="92"/>
        <v>-284.41692799999998</v>
      </c>
    </row>
    <row r="573" spans="1:26" x14ac:dyDescent="0.25">
      <c r="A573" s="6" t="s">
        <v>16</v>
      </c>
      <c r="B573" s="6" t="s">
        <v>16</v>
      </c>
      <c r="C573" s="6" t="s">
        <v>54</v>
      </c>
      <c r="D573" s="6" t="s">
        <v>58</v>
      </c>
      <c r="E573" s="6">
        <v>11111</v>
      </c>
      <c r="F573" s="6" t="s">
        <v>56</v>
      </c>
      <c r="G573" s="6">
        <v>123456</v>
      </c>
      <c r="H573" s="6" t="s">
        <v>57</v>
      </c>
      <c r="I573" s="7">
        <v>-284.41692799999998</v>
      </c>
      <c r="J573" s="6" t="s">
        <v>15</v>
      </c>
      <c r="K573" s="7">
        <v>-1860042.0097935</v>
      </c>
      <c r="L573" s="6" t="s">
        <v>15</v>
      </c>
      <c r="M573" s="6"/>
      <c r="N573" s="6"/>
      <c r="P573" s="3">
        <f t="shared" si="83"/>
        <v>45317</v>
      </c>
      <c r="Q573" t="str">
        <f t="shared" si="84"/>
        <v/>
      </c>
      <c r="R573" t="str">
        <f t="shared" si="85"/>
        <v>Yes</v>
      </c>
      <c r="S573">
        <f t="shared" si="86"/>
        <v>12345</v>
      </c>
      <c r="T573" t="str">
        <f t="shared" si="87"/>
        <v>Turnover 1</v>
      </c>
      <c r="U573" s="3">
        <f t="shared" si="88"/>
        <v>45317</v>
      </c>
      <c r="V573" t="str">
        <f>IF($R573="No","",IF(D573="","JD",INDEX(Lookup!$B:$B,MATCH(LEFT(D573,2),Lookup!$A:$A,0))))</f>
        <v>SI</v>
      </c>
      <c r="W573" t="str">
        <f t="shared" si="89"/>
        <v>xxxx xxx xxxxx</v>
      </c>
      <c r="X573" t="str">
        <f t="shared" si="90"/>
        <v>xxxx xxx xxx xxx</v>
      </c>
      <c r="Y573" t="str">
        <f t="shared" si="91"/>
        <v>SI xxx</v>
      </c>
      <c r="Z573" s="5">
        <f t="shared" si="92"/>
        <v>-371.37548200000003</v>
      </c>
    </row>
    <row r="574" spans="1:26" x14ac:dyDescent="0.25">
      <c r="A574" s="6" t="s">
        <v>16</v>
      </c>
      <c r="B574" s="6" t="s">
        <v>16</v>
      </c>
      <c r="C574" s="6" t="s">
        <v>54</v>
      </c>
      <c r="D574" s="6" t="s">
        <v>58</v>
      </c>
      <c r="E574" s="6">
        <v>11111</v>
      </c>
      <c r="F574" s="6" t="s">
        <v>56</v>
      </c>
      <c r="G574" s="6">
        <v>123456</v>
      </c>
      <c r="H574" s="6" t="s">
        <v>57</v>
      </c>
      <c r="I574" s="7">
        <v>-371.37548200000003</v>
      </c>
      <c r="J574" s="6" t="s">
        <v>15</v>
      </c>
      <c r="K574" s="7">
        <v>-1860413.3852754999</v>
      </c>
      <c r="L574" s="6" t="s">
        <v>15</v>
      </c>
      <c r="M574" s="6"/>
      <c r="N574" s="6"/>
      <c r="P574" s="3">
        <f t="shared" si="83"/>
        <v>45317</v>
      </c>
      <c r="Q574" t="str">
        <f t="shared" si="84"/>
        <v/>
      </c>
      <c r="R574" t="str">
        <f t="shared" si="85"/>
        <v>Yes</v>
      </c>
      <c r="S574">
        <f t="shared" si="86"/>
        <v>12345</v>
      </c>
      <c r="T574" t="str">
        <f t="shared" si="87"/>
        <v>Turnover 1</v>
      </c>
      <c r="U574" s="3">
        <f t="shared" si="88"/>
        <v>45317</v>
      </c>
      <c r="V574" t="str">
        <f>IF($R574="No","",IF(D574="","JD",INDEX(Lookup!$B:$B,MATCH(LEFT(D574,2),Lookup!$A:$A,0))))</f>
        <v>SI</v>
      </c>
      <c r="W574" t="str">
        <f t="shared" si="89"/>
        <v>xxxx xxx xxxxx</v>
      </c>
      <c r="X574" t="str">
        <f t="shared" si="90"/>
        <v>xxxx xxx xxx xxx</v>
      </c>
      <c r="Y574" t="str">
        <f t="shared" si="91"/>
        <v>SI xxx</v>
      </c>
      <c r="Z574" s="5">
        <f t="shared" si="92"/>
        <v>-154.080241</v>
      </c>
    </row>
    <row r="575" spans="1:26" x14ac:dyDescent="0.25">
      <c r="A575" s="6" t="s">
        <v>16</v>
      </c>
      <c r="B575" s="6" t="s">
        <v>16</v>
      </c>
      <c r="C575" s="6" t="s">
        <v>54</v>
      </c>
      <c r="D575" s="6" t="s">
        <v>58</v>
      </c>
      <c r="E575" s="6">
        <v>11111</v>
      </c>
      <c r="F575" s="6" t="s">
        <v>56</v>
      </c>
      <c r="G575" s="6">
        <v>123456</v>
      </c>
      <c r="H575" s="6" t="s">
        <v>57</v>
      </c>
      <c r="I575" s="7">
        <v>-154.080241</v>
      </c>
      <c r="J575" s="6" t="s">
        <v>15</v>
      </c>
      <c r="K575" s="7">
        <v>-1860567.4655164999</v>
      </c>
      <c r="L575" s="6" t="s">
        <v>15</v>
      </c>
      <c r="M575" s="6"/>
      <c r="N575" s="6"/>
      <c r="P575" s="3">
        <f t="shared" si="83"/>
        <v>45317</v>
      </c>
      <c r="Q575" t="str">
        <f t="shared" si="84"/>
        <v/>
      </c>
      <c r="R575" t="str">
        <f t="shared" si="85"/>
        <v>Yes</v>
      </c>
      <c r="S575">
        <f t="shared" si="86"/>
        <v>12345</v>
      </c>
      <c r="T575" t="str">
        <f t="shared" si="87"/>
        <v>Turnover 1</v>
      </c>
      <c r="U575" s="3">
        <f t="shared" si="88"/>
        <v>45317</v>
      </c>
      <c r="V575" t="str">
        <f>IF($R575="No","",IF(D575="","JD",INDEX(Lookup!$B:$B,MATCH(LEFT(D575,2),Lookup!$A:$A,0))))</f>
        <v>SI</v>
      </c>
      <c r="W575" t="str">
        <f t="shared" si="89"/>
        <v>xxxx xxx xxxxx</v>
      </c>
      <c r="X575" t="str">
        <f t="shared" si="90"/>
        <v>xxxx xxx xxx xxx</v>
      </c>
      <c r="Y575" t="str">
        <f t="shared" si="91"/>
        <v>SI xxx</v>
      </c>
      <c r="Z575" s="5">
        <f t="shared" si="92"/>
        <v>-344.96425500000004</v>
      </c>
    </row>
    <row r="576" spans="1:26" x14ac:dyDescent="0.25">
      <c r="A576" s="6" t="s">
        <v>16</v>
      </c>
      <c r="B576" s="6" t="s">
        <v>16</v>
      </c>
      <c r="C576" s="6" t="s">
        <v>54</v>
      </c>
      <c r="D576" s="6" t="s">
        <v>58</v>
      </c>
      <c r="E576" s="6">
        <v>11111</v>
      </c>
      <c r="F576" s="6" t="s">
        <v>56</v>
      </c>
      <c r="G576" s="6">
        <v>123456</v>
      </c>
      <c r="H576" s="6" t="s">
        <v>57</v>
      </c>
      <c r="I576" s="7">
        <v>-344.96425500000004</v>
      </c>
      <c r="J576" s="6" t="s">
        <v>15</v>
      </c>
      <c r="K576" s="7">
        <v>-1860912.4297714999</v>
      </c>
      <c r="L576" s="6" t="s">
        <v>15</v>
      </c>
      <c r="M576" s="6"/>
      <c r="N576" s="6"/>
      <c r="P576" s="3">
        <f t="shared" si="83"/>
        <v>45317</v>
      </c>
      <c r="Q576" t="str">
        <f t="shared" si="84"/>
        <v/>
      </c>
      <c r="R576" t="str">
        <f t="shared" si="85"/>
        <v>Yes</v>
      </c>
      <c r="S576">
        <f t="shared" si="86"/>
        <v>12345</v>
      </c>
      <c r="T576" t="str">
        <f t="shared" si="87"/>
        <v>Turnover 1</v>
      </c>
      <c r="U576" s="3">
        <f t="shared" si="88"/>
        <v>45317</v>
      </c>
      <c r="V576" t="str">
        <f>IF($R576="No","",IF(D576="","JD",INDEX(Lookup!$B:$B,MATCH(LEFT(D576,2),Lookup!$A:$A,0))))</f>
        <v>SI</v>
      </c>
      <c r="W576" t="str">
        <f t="shared" si="89"/>
        <v>xxxx xxx xxxxx</v>
      </c>
      <c r="X576" t="str">
        <f t="shared" si="90"/>
        <v>xxxx xxx xxx xxx</v>
      </c>
      <c r="Y576" t="str">
        <f t="shared" si="91"/>
        <v>SI xxx</v>
      </c>
      <c r="Z576" s="5">
        <f t="shared" si="92"/>
        <v>-150.19883999999999</v>
      </c>
    </row>
    <row r="577" spans="1:26" x14ac:dyDescent="0.25">
      <c r="A577" s="6" t="s">
        <v>16</v>
      </c>
      <c r="B577" s="6" t="s">
        <v>16</v>
      </c>
      <c r="C577" s="6" t="s">
        <v>54</v>
      </c>
      <c r="D577" s="6" t="s">
        <v>58</v>
      </c>
      <c r="E577" s="6">
        <v>11111</v>
      </c>
      <c r="F577" s="6" t="s">
        <v>56</v>
      </c>
      <c r="G577" s="6">
        <v>123456</v>
      </c>
      <c r="H577" s="6" t="s">
        <v>57</v>
      </c>
      <c r="I577" s="7">
        <v>-150.19883999999999</v>
      </c>
      <c r="J577" s="6" t="s">
        <v>15</v>
      </c>
      <c r="K577" s="7">
        <v>-1861062.6286114999</v>
      </c>
      <c r="L577" s="6" t="s">
        <v>15</v>
      </c>
      <c r="M577" s="6"/>
      <c r="N577" s="6"/>
      <c r="P577" s="3">
        <f t="shared" si="83"/>
        <v>45317</v>
      </c>
      <c r="Q577" t="str">
        <f t="shared" si="84"/>
        <v/>
      </c>
      <c r="R577" t="str">
        <f t="shared" si="85"/>
        <v>Yes</v>
      </c>
      <c r="S577">
        <f t="shared" si="86"/>
        <v>12345</v>
      </c>
      <c r="T577" t="str">
        <f t="shared" si="87"/>
        <v>Turnover 1</v>
      </c>
      <c r="U577" s="3">
        <f t="shared" si="88"/>
        <v>45317</v>
      </c>
      <c r="V577" t="str">
        <f>IF($R577="No","",IF(D577="","JD",INDEX(Lookup!$B:$B,MATCH(LEFT(D577,2),Lookup!$A:$A,0))))</f>
        <v>SI</v>
      </c>
      <c r="W577" t="str">
        <f t="shared" si="89"/>
        <v>xxxx xxx xxxxx</v>
      </c>
      <c r="X577" t="str">
        <f t="shared" si="90"/>
        <v>xxxx xxx xxx xxx</v>
      </c>
      <c r="Y577" t="str">
        <f t="shared" si="91"/>
        <v>SI xxx</v>
      </c>
      <c r="Z577" s="5">
        <f t="shared" si="92"/>
        <v>-30.267342000000003</v>
      </c>
    </row>
    <row r="578" spans="1:26" x14ac:dyDescent="0.25">
      <c r="A578" s="6" t="s">
        <v>16</v>
      </c>
      <c r="B578" s="6" t="s">
        <v>16</v>
      </c>
      <c r="C578" s="6" t="s">
        <v>54</v>
      </c>
      <c r="D578" s="6" t="s">
        <v>58</v>
      </c>
      <c r="E578" s="6">
        <v>11111</v>
      </c>
      <c r="F578" s="6" t="s">
        <v>56</v>
      </c>
      <c r="G578" s="6">
        <v>123456</v>
      </c>
      <c r="H578" s="6" t="s">
        <v>57</v>
      </c>
      <c r="I578" s="7">
        <v>-30.267342000000003</v>
      </c>
      <c r="J578" s="6" t="s">
        <v>15</v>
      </c>
      <c r="K578" s="7">
        <v>-1861092.8959535002</v>
      </c>
      <c r="L578" s="6" t="s">
        <v>15</v>
      </c>
      <c r="M578" s="6"/>
      <c r="N578" s="6"/>
      <c r="P578" s="3">
        <f t="shared" si="83"/>
        <v>45317</v>
      </c>
      <c r="Q578" t="str">
        <f t="shared" si="84"/>
        <v/>
      </c>
      <c r="R578" t="str">
        <f t="shared" si="85"/>
        <v>Yes</v>
      </c>
      <c r="S578">
        <f t="shared" si="86"/>
        <v>12345</v>
      </c>
      <c r="T578" t="str">
        <f t="shared" si="87"/>
        <v>Turnover 1</v>
      </c>
      <c r="U578" s="3">
        <f t="shared" si="88"/>
        <v>45317</v>
      </c>
      <c r="V578" t="str">
        <f>IF($R578="No","",IF(D578="","JD",INDEX(Lookup!$B:$B,MATCH(LEFT(D578,2),Lookup!$A:$A,0))))</f>
        <v>SI</v>
      </c>
      <c r="W578" t="str">
        <f t="shared" si="89"/>
        <v>xxxx xxx xxxxx</v>
      </c>
      <c r="X578" t="str">
        <f t="shared" si="90"/>
        <v>xxxx xxx xxx xxx</v>
      </c>
      <c r="Y578" t="str">
        <f t="shared" si="91"/>
        <v>SI xxx</v>
      </c>
      <c r="Z578" s="5">
        <f t="shared" si="92"/>
        <v>-13.995801</v>
      </c>
    </row>
    <row r="579" spans="1:26" x14ac:dyDescent="0.25">
      <c r="A579" s="6" t="s">
        <v>16</v>
      </c>
      <c r="B579" s="6" t="s">
        <v>16</v>
      </c>
      <c r="C579" s="6" t="s">
        <v>54</v>
      </c>
      <c r="D579" s="6" t="s">
        <v>58</v>
      </c>
      <c r="E579" s="6">
        <v>11111</v>
      </c>
      <c r="F579" s="6" t="s">
        <v>56</v>
      </c>
      <c r="G579" s="6">
        <v>123456</v>
      </c>
      <c r="H579" s="6" t="s">
        <v>57</v>
      </c>
      <c r="I579" s="7">
        <v>-13.995801</v>
      </c>
      <c r="J579" s="6" t="s">
        <v>15</v>
      </c>
      <c r="K579" s="7">
        <v>-1861106.8917544999</v>
      </c>
      <c r="L579" s="6" t="s">
        <v>15</v>
      </c>
      <c r="M579" s="6"/>
      <c r="N579" s="6"/>
      <c r="P579" s="3">
        <f t="shared" si="83"/>
        <v>45317</v>
      </c>
      <c r="Q579" t="str">
        <f t="shared" si="84"/>
        <v/>
      </c>
      <c r="R579" t="str">
        <f t="shared" si="85"/>
        <v>Yes</v>
      </c>
      <c r="S579">
        <f t="shared" si="86"/>
        <v>12345</v>
      </c>
      <c r="T579" t="str">
        <f t="shared" si="87"/>
        <v>Turnover 1</v>
      </c>
      <c r="U579" s="3">
        <f t="shared" si="88"/>
        <v>45317</v>
      </c>
      <c r="V579" t="str">
        <f>IF($R579="No","",IF(D579="","JD",INDEX(Lookup!$B:$B,MATCH(LEFT(D579,2),Lookup!$A:$A,0))))</f>
        <v>SI</v>
      </c>
      <c r="W579" t="str">
        <f t="shared" si="89"/>
        <v>xxxx xxx xxxxx</v>
      </c>
      <c r="X579" t="str">
        <f t="shared" si="90"/>
        <v>xxxx xxx xxx xxx</v>
      </c>
      <c r="Y579" t="str">
        <f t="shared" si="91"/>
        <v>SI xxx</v>
      </c>
      <c r="Z579" s="5">
        <f t="shared" si="92"/>
        <v>-22.074678000000002</v>
      </c>
    </row>
    <row r="580" spans="1:26" x14ac:dyDescent="0.25">
      <c r="A580" s="6" t="s">
        <v>16</v>
      </c>
      <c r="B580" s="6" t="s">
        <v>16</v>
      </c>
      <c r="C580" s="6" t="s">
        <v>54</v>
      </c>
      <c r="D580" s="6" t="s">
        <v>58</v>
      </c>
      <c r="E580" s="6">
        <v>11111</v>
      </c>
      <c r="F580" s="6" t="s">
        <v>56</v>
      </c>
      <c r="G580" s="6">
        <v>123456</v>
      </c>
      <c r="H580" s="6" t="s">
        <v>57</v>
      </c>
      <c r="I580" s="7">
        <v>-22.074678000000002</v>
      </c>
      <c r="J580" s="6" t="s">
        <v>15</v>
      </c>
      <c r="K580" s="7">
        <v>-1861128.9664324999</v>
      </c>
      <c r="L580" s="6" t="s">
        <v>15</v>
      </c>
      <c r="M580" s="6"/>
      <c r="N580" s="6"/>
      <c r="P580" s="3">
        <f t="shared" ref="P580:P643" si="93">IFERROR(DATE(RIGHT(A580,4), MID(A580,4,2), LEFT(A580,2)),"")</f>
        <v>45317</v>
      </c>
      <c r="Q580" t="str">
        <f t="shared" ref="Q580:Q643" si="94">IF(AND(I580="",A580&lt;&gt;""),"OB","")</f>
        <v/>
      </c>
      <c r="R580" t="str">
        <f t="shared" ref="R580:R643" si="95">IF(Q580="OB","Yes",IF(I580&lt;&gt;"","Yes","No"))</f>
        <v>Yes</v>
      </c>
      <c r="S580">
        <f t="shared" ref="S580:S643" si="96">IF($R580="No","",IF(AND($L580&lt;&gt;"",$L579=""),$B580,S579))</f>
        <v>12345</v>
      </c>
      <c r="T580" t="str">
        <f t="shared" ref="T580:T643" si="97">IF($R580="No","",IF(AND($L580&lt;&gt;"",$L579=""),$F580,T579))</f>
        <v>Turnover 1</v>
      </c>
      <c r="U580" s="3">
        <f t="shared" ref="U580:U643" si="98">IF(Q580="OB",MIN(P:P)-1,IF(R580="Yes",P580,""))</f>
        <v>45317</v>
      </c>
      <c r="V580" t="str">
        <f>IF($R580="No","",IF(D580="","JD",INDEX(Lookup!$B:$B,MATCH(LEFT(D580,2),Lookup!$A:$A,0))))</f>
        <v>SI</v>
      </c>
      <c r="W580" t="str">
        <f t="shared" ref="W580:W643" si="99">IF(R580="No","",IF(OR(V580="PI",V580="SI"),H580,""))</f>
        <v>xxxx xxx xxxxx</v>
      </c>
      <c r="X580" t="str">
        <f t="shared" ref="X580:X643" si="100">IF(R580="Yes",F580,"")</f>
        <v>xxxx xxx xxx xxx</v>
      </c>
      <c r="Y580" t="str">
        <f t="shared" ref="Y580:Y643" si="101">IF(R580="No","",IF(OR(V580="PI",V580="SI"),D580,""))</f>
        <v>SI xxx</v>
      </c>
      <c r="Z580" s="5">
        <f t="shared" ref="Z580:Z643" si="102">IF(R580="No","",IF(Q580="OB",K580,I581))</f>
        <v>-7.5857999999999999</v>
      </c>
    </row>
    <row r="581" spans="1:26" x14ac:dyDescent="0.25">
      <c r="A581" s="6" t="s">
        <v>16</v>
      </c>
      <c r="B581" s="6" t="s">
        <v>16</v>
      </c>
      <c r="C581" s="6" t="s">
        <v>54</v>
      </c>
      <c r="D581" s="6" t="s">
        <v>58</v>
      </c>
      <c r="E581" s="6">
        <v>11111</v>
      </c>
      <c r="F581" s="6" t="s">
        <v>56</v>
      </c>
      <c r="G581" s="6">
        <v>123456</v>
      </c>
      <c r="H581" s="6" t="s">
        <v>57</v>
      </c>
      <c r="I581" s="7">
        <v>-7.5857999999999999</v>
      </c>
      <c r="J581" s="6" t="s">
        <v>15</v>
      </c>
      <c r="K581" s="7">
        <v>-1861136.5522324999</v>
      </c>
      <c r="L581" s="6" t="s">
        <v>15</v>
      </c>
      <c r="M581" s="6"/>
      <c r="N581" s="6"/>
      <c r="P581" s="3">
        <f t="shared" si="93"/>
        <v>45317</v>
      </c>
      <c r="Q581" t="str">
        <f t="shared" si="94"/>
        <v/>
      </c>
      <c r="R581" t="str">
        <f t="shared" si="95"/>
        <v>Yes</v>
      </c>
      <c r="S581">
        <f t="shared" si="96"/>
        <v>12345</v>
      </c>
      <c r="T581" t="str">
        <f t="shared" si="97"/>
        <v>Turnover 1</v>
      </c>
      <c r="U581" s="3">
        <f t="shared" si="98"/>
        <v>45317</v>
      </c>
      <c r="V581" t="str">
        <f>IF($R581="No","",IF(D581="","JD",INDEX(Lookup!$B:$B,MATCH(LEFT(D581,2),Lookup!$A:$A,0))))</f>
        <v>SI</v>
      </c>
      <c r="W581" t="str">
        <f t="shared" si="99"/>
        <v>xxxx xxx xxxxx</v>
      </c>
      <c r="X581" t="str">
        <f t="shared" si="100"/>
        <v>xxxx xxx xxx xxx</v>
      </c>
      <c r="Y581" t="str">
        <f t="shared" si="101"/>
        <v>SI xxx</v>
      </c>
      <c r="Z581" s="5">
        <f t="shared" si="102"/>
        <v>-6.637575</v>
      </c>
    </row>
    <row r="582" spans="1:26" x14ac:dyDescent="0.25">
      <c r="A582" s="6" t="s">
        <v>16</v>
      </c>
      <c r="B582" s="6" t="s">
        <v>16</v>
      </c>
      <c r="C582" s="6" t="s">
        <v>54</v>
      </c>
      <c r="D582" s="6" t="s">
        <v>58</v>
      </c>
      <c r="E582" s="6">
        <v>11111</v>
      </c>
      <c r="F582" s="6" t="s">
        <v>56</v>
      </c>
      <c r="G582" s="6">
        <v>123456</v>
      </c>
      <c r="H582" s="6" t="s">
        <v>57</v>
      </c>
      <c r="I582" s="7">
        <v>-6.637575</v>
      </c>
      <c r="J582" s="6" t="s">
        <v>15</v>
      </c>
      <c r="K582" s="7">
        <v>-1861143.1898074998</v>
      </c>
      <c r="L582" s="6" t="s">
        <v>15</v>
      </c>
      <c r="M582" s="6"/>
      <c r="N582" s="6"/>
      <c r="P582" s="3">
        <f t="shared" si="93"/>
        <v>45317</v>
      </c>
      <c r="Q582" t="str">
        <f t="shared" si="94"/>
        <v/>
      </c>
      <c r="R582" t="str">
        <f t="shared" si="95"/>
        <v>Yes</v>
      </c>
      <c r="S582">
        <f t="shared" si="96"/>
        <v>12345</v>
      </c>
      <c r="T582" t="str">
        <f t="shared" si="97"/>
        <v>Turnover 1</v>
      </c>
      <c r="U582" s="3">
        <f t="shared" si="98"/>
        <v>45317</v>
      </c>
      <c r="V582" t="str">
        <f>IF($R582="No","",IF(D582="","JD",INDEX(Lookup!$B:$B,MATCH(LEFT(D582,2),Lookup!$A:$A,0))))</f>
        <v>SI</v>
      </c>
      <c r="W582" t="str">
        <f t="shared" si="99"/>
        <v>xxxx xxx xxxxx</v>
      </c>
      <c r="X582" t="str">
        <f t="shared" si="100"/>
        <v>xxxx xxx xxx xxx</v>
      </c>
      <c r="Y582" t="str">
        <f t="shared" si="101"/>
        <v>SI xxx</v>
      </c>
      <c r="Z582" s="5">
        <f t="shared" si="102"/>
        <v>-28.901897999999999</v>
      </c>
    </row>
    <row r="583" spans="1:26" x14ac:dyDescent="0.25">
      <c r="A583" s="6" t="s">
        <v>16</v>
      </c>
      <c r="B583" s="6" t="s">
        <v>16</v>
      </c>
      <c r="C583" s="6" t="s">
        <v>54</v>
      </c>
      <c r="D583" s="6" t="s">
        <v>58</v>
      </c>
      <c r="E583" s="6">
        <v>11111</v>
      </c>
      <c r="F583" s="6" t="s">
        <v>56</v>
      </c>
      <c r="G583" s="6">
        <v>123456</v>
      </c>
      <c r="H583" s="6" t="s">
        <v>57</v>
      </c>
      <c r="I583" s="7">
        <v>-28.901897999999999</v>
      </c>
      <c r="J583" s="6" t="s">
        <v>15</v>
      </c>
      <c r="K583" s="7">
        <v>-1861172.0917054999</v>
      </c>
      <c r="L583" s="6" t="s">
        <v>15</v>
      </c>
      <c r="M583" s="6"/>
      <c r="N583" s="6"/>
      <c r="P583" s="3">
        <f t="shared" si="93"/>
        <v>45317</v>
      </c>
      <c r="Q583" t="str">
        <f t="shared" si="94"/>
        <v/>
      </c>
      <c r="R583" t="str">
        <f t="shared" si="95"/>
        <v>Yes</v>
      </c>
      <c r="S583">
        <f t="shared" si="96"/>
        <v>12345</v>
      </c>
      <c r="T583" t="str">
        <f t="shared" si="97"/>
        <v>Turnover 1</v>
      </c>
      <c r="U583" s="3">
        <f t="shared" si="98"/>
        <v>45317</v>
      </c>
      <c r="V583" t="str">
        <f>IF($R583="No","",IF(D583="","JD",INDEX(Lookup!$B:$B,MATCH(LEFT(D583,2),Lookup!$A:$A,0))))</f>
        <v>SI</v>
      </c>
      <c r="W583" t="str">
        <f t="shared" si="99"/>
        <v>xxxx xxx xxxxx</v>
      </c>
      <c r="X583" t="str">
        <f t="shared" si="100"/>
        <v>xxxx xxx xxx xxx</v>
      </c>
      <c r="Y583" t="str">
        <f t="shared" si="101"/>
        <v>SI xxx</v>
      </c>
      <c r="Z583" s="5">
        <f t="shared" si="102"/>
        <v>-46.463025000000002</v>
      </c>
    </row>
    <row r="584" spans="1:26" x14ac:dyDescent="0.25">
      <c r="A584" s="6" t="s">
        <v>16</v>
      </c>
      <c r="B584" s="6" t="s">
        <v>16</v>
      </c>
      <c r="C584" s="6" t="s">
        <v>54</v>
      </c>
      <c r="D584" s="6" t="s">
        <v>58</v>
      </c>
      <c r="E584" s="6">
        <v>11111</v>
      </c>
      <c r="F584" s="6" t="s">
        <v>56</v>
      </c>
      <c r="G584" s="6">
        <v>123456</v>
      </c>
      <c r="H584" s="6" t="s">
        <v>57</v>
      </c>
      <c r="I584" s="7">
        <v>-46.463025000000002</v>
      </c>
      <c r="J584" s="6" t="s">
        <v>15</v>
      </c>
      <c r="K584" s="7">
        <v>-1861218.5547305001</v>
      </c>
      <c r="L584" s="6" t="s">
        <v>15</v>
      </c>
      <c r="M584" s="6"/>
      <c r="N584" s="6"/>
      <c r="P584" s="3">
        <f t="shared" si="93"/>
        <v>45317</v>
      </c>
      <c r="Q584" t="str">
        <f t="shared" si="94"/>
        <v/>
      </c>
      <c r="R584" t="str">
        <f t="shared" si="95"/>
        <v>Yes</v>
      </c>
      <c r="S584">
        <f t="shared" si="96"/>
        <v>12345</v>
      </c>
      <c r="T584" t="str">
        <f t="shared" si="97"/>
        <v>Turnover 1</v>
      </c>
      <c r="U584" s="3">
        <f t="shared" si="98"/>
        <v>45317</v>
      </c>
      <c r="V584" t="str">
        <f>IF($R584="No","",IF(D584="","JD",INDEX(Lookup!$B:$B,MATCH(LEFT(D584,2),Lookup!$A:$A,0))))</f>
        <v>SI</v>
      </c>
      <c r="W584" t="str">
        <f t="shared" si="99"/>
        <v>xxxx xxx xxxxx</v>
      </c>
      <c r="X584" t="str">
        <f t="shared" si="100"/>
        <v>xxxx xxx xxx xxx</v>
      </c>
      <c r="Y584" t="str">
        <f t="shared" si="101"/>
        <v>SI xxx</v>
      </c>
      <c r="Z584" s="5">
        <f t="shared" si="102"/>
        <v>-13.27515</v>
      </c>
    </row>
    <row r="585" spans="1:26" x14ac:dyDescent="0.25">
      <c r="A585" s="6" t="s">
        <v>16</v>
      </c>
      <c r="B585" s="6" t="s">
        <v>16</v>
      </c>
      <c r="C585" s="6" t="s">
        <v>54</v>
      </c>
      <c r="D585" s="6" t="s">
        <v>58</v>
      </c>
      <c r="E585" s="6">
        <v>11111</v>
      </c>
      <c r="F585" s="6" t="s">
        <v>56</v>
      </c>
      <c r="G585" s="6">
        <v>123456</v>
      </c>
      <c r="H585" s="6" t="s">
        <v>57</v>
      </c>
      <c r="I585" s="7">
        <v>-13.27515</v>
      </c>
      <c r="J585" s="6" t="s">
        <v>15</v>
      </c>
      <c r="K585" s="7">
        <v>-1861231.8298805</v>
      </c>
      <c r="L585" s="6" t="s">
        <v>15</v>
      </c>
      <c r="M585" s="6"/>
      <c r="N585" s="6"/>
      <c r="P585" s="3">
        <f t="shared" si="93"/>
        <v>45317</v>
      </c>
      <c r="Q585" t="str">
        <f t="shared" si="94"/>
        <v/>
      </c>
      <c r="R585" t="str">
        <f t="shared" si="95"/>
        <v>Yes</v>
      </c>
      <c r="S585">
        <f t="shared" si="96"/>
        <v>12345</v>
      </c>
      <c r="T585" t="str">
        <f t="shared" si="97"/>
        <v>Turnover 1</v>
      </c>
      <c r="U585" s="3">
        <f t="shared" si="98"/>
        <v>45317</v>
      </c>
      <c r="V585" t="str">
        <f>IF($R585="No","",IF(D585="","JD",INDEX(Lookup!$B:$B,MATCH(LEFT(D585,2),Lookup!$A:$A,0))))</f>
        <v>SI</v>
      </c>
      <c r="W585" t="str">
        <f t="shared" si="99"/>
        <v>xxxx xxx xxxxx</v>
      </c>
      <c r="X585" t="str">
        <f t="shared" si="100"/>
        <v>xxxx xxx xxx xxx</v>
      </c>
      <c r="Y585" t="str">
        <f t="shared" si="101"/>
        <v>SI xxx</v>
      </c>
      <c r="Z585" s="5">
        <f t="shared" si="102"/>
        <v>-105.25297499999999</v>
      </c>
    </row>
    <row r="586" spans="1:26" x14ac:dyDescent="0.25">
      <c r="A586" s="6" t="s">
        <v>16</v>
      </c>
      <c r="B586" s="6" t="s">
        <v>16</v>
      </c>
      <c r="C586" s="6" t="s">
        <v>54</v>
      </c>
      <c r="D586" s="6" t="s">
        <v>58</v>
      </c>
      <c r="E586" s="6">
        <v>11111</v>
      </c>
      <c r="F586" s="6" t="s">
        <v>56</v>
      </c>
      <c r="G586" s="6">
        <v>123456</v>
      </c>
      <c r="H586" s="6" t="s">
        <v>57</v>
      </c>
      <c r="I586" s="7">
        <v>-105.25297499999999</v>
      </c>
      <c r="J586" s="6" t="s">
        <v>15</v>
      </c>
      <c r="K586" s="7">
        <v>-1861337.0828555</v>
      </c>
      <c r="L586" s="6" t="s">
        <v>15</v>
      </c>
      <c r="M586" s="6"/>
      <c r="N586" s="6"/>
      <c r="P586" s="3">
        <f t="shared" si="93"/>
        <v>45317</v>
      </c>
      <c r="Q586" t="str">
        <f t="shared" si="94"/>
        <v/>
      </c>
      <c r="R586" t="str">
        <f t="shared" si="95"/>
        <v>Yes</v>
      </c>
      <c r="S586">
        <f t="shared" si="96"/>
        <v>12345</v>
      </c>
      <c r="T586" t="str">
        <f t="shared" si="97"/>
        <v>Turnover 1</v>
      </c>
      <c r="U586" s="3">
        <f t="shared" si="98"/>
        <v>45317</v>
      </c>
      <c r="V586" t="str">
        <f>IF($R586="No","",IF(D586="","JD",INDEX(Lookup!$B:$B,MATCH(LEFT(D586,2),Lookup!$A:$A,0))))</f>
        <v>SI</v>
      </c>
      <c r="W586" t="str">
        <f t="shared" si="99"/>
        <v>xxxx xxx xxxxx</v>
      </c>
      <c r="X586" t="str">
        <f t="shared" si="100"/>
        <v>xxxx xxx xxx xxx</v>
      </c>
      <c r="Y586" t="str">
        <f t="shared" si="101"/>
        <v>SI xxx</v>
      </c>
      <c r="Z586" s="5">
        <f t="shared" si="102"/>
        <v>-619.69664499999999</v>
      </c>
    </row>
    <row r="587" spans="1:26" x14ac:dyDescent="0.25">
      <c r="A587" s="6" t="s">
        <v>16</v>
      </c>
      <c r="B587" s="6" t="s">
        <v>16</v>
      </c>
      <c r="C587" s="6" t="s">
        <v>54</v>
      </c>
      <c r="D587" s="6" t="s">
        <v>58</v>
      </c>
      <c r="E587" s="6">
        <v>11111</v>
      </c>
      <c r="F587" s="6" t="s">
        <v>56</v>
      </c>
      <c r="G587" s="6">
        <v>123456</v>
      </c>
      <c r="H587" s="6" t="s">
        <v>57</v>
      </c>
      <c r="I587" s="7">
        <v>-619.69664499999999</v>
      </c>
      <c r="J587" s="6" t="s">
        <v>15</v>
      </c>
      <c r="K587" s="7">
        <v>-1861956.7795004998</v>
      </c>
      <c r="L587" s="6" t="s">
        <v>15</v>
      </c>
      <c r="M587" s="6"/>
      <c r="N587" s="6"/>
      <c r="P587" s="3">
        <f t="shared" si="93"/>
        <v>45317</v>
      </c>
      <c r="Q587" t="str">
        <f t="shared" si="94"/>
        <v/>
      </c>
      <c r="R587" t="str">
        <f t="shared" si="95"/>
        <v>Yes</v>
      </c>
      <c r="S587">
        <f t="shared" si="96"/>
        <v>12345</v>
      </c>
      <c r="T587" t="str">
        <f t="shared" si="97"/>
        <v>Turnover 1</v>
      </c>
      <c r="U587" s="3">
        <f t="shared" si="98"/>
        <v>45317</v>
      </c>
      <c r="V587" t="str">
        <f>IF($R587="No","",IF(D587="","JD",INDEX(Lookup!$B:$B,MATCH(LEFT(D587,2),Lookup!$A:$A,0))))</f>
        <v>SI</v>
      </c>
      <c r="W587" t="str">
        <f t="shared" si="99"/>
        <v>xxxx xxx xxxxx</v>
      </c>
      <c r="X587" t="str">
        <f t="shared" si="100"/>
        <v>xxxx xxx xxx xxx</v>
      </c>
      <c r="Y587" t="str">
        <f t="shared" si="101"/>
        <v>SI xxx</v>
      </c>
      <c r="Z587" s="5">
        <f t="shared" si="102"/>
        <v>-117.83276000000001</v>
      </c>
    </row>
    <row r="588" spans="1:26" x14ac:dyDescent="0.25">
      <c r="A588" s="6" t="s">
        <v>16</v>
      </c>
      <c r="B588" s="6" t="s">
        <v>16</v>
      </c>
      <c r="C588" s="6" t="s">
        <v>54</v>
      </c>
      <c r="D588" s="6" t="s">
        <v>58</v>
      </c>
      <c r="E588" s="6">
        <v>11111</v>
      </c>
      <c r="F588" s="6" t="s">
        <v>56</v>
      </c>
      <c r="G588" s="6">
        <v>123456</v>
      </c>
      <c r="H588" s="6" t="s">
        <v>57</v>
      </c>
      <c r="I588" s="7">
        <v>-117.83276000000001</v>
      </c>
      <c r="J588" s="6" t="s">
        <v>15</v>
      </c>
      <c r="K588" s="7">
        <v>-1862074.6122605002</v>
      </c>
      <c r="L588" s="6" t="s">
        <v>15</v>
      </c>
      <c r="M588" s="6"/>
      <c r="N588" s="6"/>
      <c r="P588" s="3">
        <f t="shared" si="93"/>
        <v>45317</v>
      </c>
      <c r="Q588" t="str">
        <f t="shared" si="94"/>
        <v/>
      </c>
      <c r="R588" t="str">
        <f t="shared" si="95"/>
        <v>Yes</v>
      </c>
      <c r="S588">
        <f t="shared" si="96"/>
        <v>12345</v>
      </c>
      <c r="T588" t="str">
        <f t="shared" si="97"/>
        <v>Turnover 1</v>
      </c>
      <c r="U588" s="3">
        <f t="shared" si="98"/>
        <v>45317</v>
      </c>
      <c r="V588" t="str">
        <f>IF($R588="No","",IF(D588="","JD",INDEX(Lookup!$B:$B,MATCH(LEFT(D588,2),Lookup!$A:$A,0))))</f>
        <v>SI</v>
      </c>
      <c r="W588" t="str">
        <f t="shared" si="99"/>
        <v>xxxx xxx xxxxx</v>
      </c>
      <c r="X588" t="str">
        <f t="shared" si="100"/>
        <v>xxxx xxx xxx xxx</v>
      </c>
      <c r="Y588" t="str">
        <f t="shared" si="101"/>
        <v>SI xxx</v>
      </c>
      <c r="Z588" s="5">
        <f t="shared" si="102"/>
        <v>-1564.3373544999999</v>
      </c>
    </row>
    <row r="589" spans="1:26" x14ac:dyDescent="0.25">
      <c r="A589" s="6" t="s">
        <v>16</v>
      </c>
      <c r="B589" s="6" t="s">
        <v>16</v>
      </c>
      <c r="C589" s="6" t="s">
        <v>54</v>
      </c>
      <c r="D589" s="6" t="s">
        <v>58</v>
      </c>
      <c r="E589" s="6">
        <v>11111</v>
      </c>
      <c r="F589" s="6" t="s">
        <v>56</v>
      </c>
      <c r="G589" s="6">
        <v>123456</v>
      </c>
      <c r="H589" s="6" t="s">
        <v>57</v>
      </c>
      <c r="I589" s="7">
        <v>-1564.3373544999999</v>
      </c>
      <c r="J589" s="6" t="s">
        <v>15</v>
      </c>
      <c r="K589" s="7">
        <v>-1863638.949615</v>
      </c>
      <c r="L589" s="6" t="s">
        <v>15</v>
      </c>
      <c r="M589" s="6"/>
      <c r="N589" s="6"/>
      <c r="P589" s="3">
        <f t="shared" si="93"/>
        <v>45317</v>
      </c>
      <c r="Q589" t="str">
        <f t="shared" si="94"/>
        <v/>
      </c>
      <c r="R589" t="str">
        <f t="shared" si="95"/>
        <v>Yes</v>
      </c>
      <c r="S589">
        <f t="shared" si="96"/>
        <v>12345</v>
      </c>
      <c r="T589" t="str">
        <f t="shared" si="97"/>
        <v>Turnover 1</v>
      </c>
      <c r="U589" s="3">
        <f t="shared" si="98"/>
        <v>45317</v>
      </c>
      <c r="V589" t="str">
        <f>IF($R589="No","",IF(D589="","JD",INDEX(Lookup!$B:$B,MATCH(LEFT(D589,2),Lookup!$A:$A,0))))</f>
        <v>SI</v>
      </c>
      <c r="W589" t="str">
        <f t="shared" si="99"/>
        <v>xxxx xxx xxxxx</v>
      </c>
      <c r="X589" t="str">
        <f t="shared" si="100"/>
        <v>xxxx xxx xxx xxx</v>
      </c>
      <c r="Y589" t="str">
        <f t="shared" si="101"/>
        <v>SI xxx</v>
      </c>
      <c r="Z589" s="5">
        <f t="shared" si="102"/>
        <v>-1663.9009794999999</v>
      </c>
    </row>
    <row r="590" spans="1:26" x14ac:dyDescent="0.25">
      <c r="A590" s="6" t="s">
        <v>16</v>
      </c>
      <c r="B590" s="6" t="s">
        <v>16</v>
      </c>
      <c r="C590" s="6" t="s">
        <v>54</v>
      </c>
      <c r="D590" s="6" t="s">
        <v>58</v>
      </c>
      <c r="E590" s="6">
        <v>11111</v>
      </c>
      <c r="F590" s="6" t="s">
        <v>56</v>
      </c>
      <c r="G590" s="6">
        <v>123456</v>
      </c>
      <c r="H590" s="6" t="s">
        <v>57</v>
      </c>
      <c r="I590" s="7">
        <v>-1663.9009794999999</v>
      </c>
      <c r="J590" s="6" t="s">
        <v>15</v>
      </c>
      <c r="K590" s="7">
        <v>-1865302.8505944998</v>
      </c>
      <c r="L590" s="6" t="s">
        <v>15</v>
      </c>
      <c r="M590" s="6"/>
      <c r="N590" s="6"/>
      <c r="P590" s="3">
        <f t="shared" si="93"/>
        <v>45317</v>
      </c>
      <c r="Q590" t="str">
        <f t="shared" si="94"/>
        <v/>
      </c>
      <c r="R590" t="str">
        <f t="shared" si="95"/>
        <v>Yes</v>
      </c>
      <c r="S590">
        <f t="shared" si="96"/>
        <v>12345</v>
      </c>
      <c r="T590" t="str">
        <f t="shared" si="97"/>
        <v>Turnover 1</v>
      </c>
      <c r="U590" s="3">
        <f t="shared" si="98"/>
        <v>45317</v>
      </c>
      <c r="V590" t="str">
        <f>IF($R590="No","",IF(D590="","JD",INDEX(Lookup!$B:$B,MATCH(LEFT(D590,2),Lookup!$A:$A,0))))</f>
        <v>SI</v>
      </c>
      <c r="W590" t="str">
        <f t="shared" si="99"/>
        <v>xxxx xxx xxxxx</v>
      </c>
      <c r="X590" t="str">
        <f t="shared" si="100"/>
        <v>xxxx xxx xxx xxx</v>
      </c>
      <c r="Y590" t="str">
        <f t="shared" si="101"/>
        <v>SI xxx</v>
      </c>
      <c r="Z590" s="5">
        <f t="shared" si="102"/>
        <v>-1834.5814795000001</v>
      </c>
    </row>
    <row r="591" spans="1:26" x14ac:dyDescent="0.25">
      <c r="A591" s="6" t="s">
        <v>16</v>
      </c>
      <c r="B591" s="6" t="s">
        <v>16</v>
      </c>
      <c r="C591" s="6" t="s">
        <v>54</v>
      </c>
      <c r="D591" s="6" t="s">
        <v>58</v>
      </c>
      <c r="E591" s="6">
        <v>11111</v>
      </c>
      <c r="F591" s="6" t="s">
        <v>56</v>
      </c>
      <c r="G591" s="6">
        <v>123456</v>
      </c>
      <c r="H591" s="6" t="s">
        <v>57</v>
      </c>
      <c r="I591" s="7">
        <v>-1834.5814795000001</v>
      </c>
      <c r="J591" s="6" t="s">
        <v>15</v>
      </c>
      <c r="K591" s="7">
        <v>-1867137.4320739999</v>
      </c>
      <c r="L591" s="6" t="s">
        <v>15</v>
      </c>
      <c r="M591" s="6"/>
      <c r="N591" s="6"/>
      <c r="P591" s="3">
        <f t="shared" si="93"/>
        <v>45317</v>
      </c>
      <c r="Q591" t="str">
        <f t="shared" si="94"/>
        <v/>
      </c>
      <c r="R591" t="str">
        <f t="shared" si="95"/>
        <v>Yes</v>
      </c>
      <c r="S591">
        <f t="shared" si="96"/>
        <v>12345</v>
      </c>
      <c r="T591" t="str">
        <f t="shared" si="97"/>
        <v>Turnover 1</v>
      </c>
      <c r="U591" s="3">
        <f t="shared" si="98"/>
        <v>45317</v>
      </c>
      <c r="V591" t="str">
        <f>IF($R591="No","",IF(D591="","JD",INDEX(Lookup!$B:$B,MATCH(LEFT(D591,2),Lookup!$A:$A,0))))</f>
        <v>SI</v>
      </c>
      <c r="W591" t="str">
        <f t="shared" si="99"/>
        <v>xxxx xxx xxxxx</v>
      </c>
      <c r="X591" t="str">
        <f t="shared" si="100"/>
        <v>xxxx xxx xxx xxx</v>
      </c>
      <c r="Y591" t="str">
        <f t="shared" si="101"/>
        <v>SI xxx</v>
      </c>
      <c r="Z591" s="5">
        <f t="shared" si="102"/>
        <v>-1599.895792</v>
      </c>
    </row>
    <row r="592" spans="1:26" x14ac:dyDescent="0.25">
      <c r="A592" s="6" t="s">
        <v>16</v>
      </c>
      <c r="B592" s="6" t="s">
        <v>16</v>
      </c>
      <c r="C592" s="6" t="s">
        <v>54</v>
      </c>
      <c r="D592" s="6" t="s">
        <v>58</v>
      </c>
      <c r="E592" s="6">
        <v>11111</v>
      </c>
      <c r="F592" s="6" t="s">
        <v>56</v>
      </c>
      <c r="G592" s="6">
        <v>123456</v>
      </c>
      <c r="H592" s="6" t="s">
        <v>57</v>
      </c>
      <c r="I592" s="7">
        <v>-1599.895792</v>
      </c>
      <c r="J592" s="6" t="s">
        <v>15</v>
      </c>
      <c r="K592" s="7">
        <v>-1868737.3278660001</v>
      </c>
      <c r="L592" s="6" t="s">
        <v>15</v>
      </c>
      <c r="M592" s="6"/>
      <c r="N592" s="6"/>
      <c r="P592" s="3">
        <f t="shared" si="93"/>
        <v>45317</v>
      </c>
      <c r="Q592" t="str">
        <f t="shared" si="94"/>
        <v/>
      </c>
      <c r="R592" t="str">
        <f t="shared" si="95"/>
        <v>Yes</v>
      </c>
      <c r="S592">
        <f t="shared" si="96"/>
        <v>12345</v>
      </c>
      <c r="T592" t="str">
        <f t="shared" si="97"/>
        <v>Turnover 1</v>
      </c>
      <c r="U592" s="3">
        <f t="shared" si="98"/>
        <v>45317</v>
      </c>
      <c r="V592" t="str">
        <f>IF($R592="No","",IF(D592="","JD",INDEX(Lookup!$B:$B,MATCH(LEFT(D592,2),Lookup!$A:$A,0))))</f>
        <v>SI</v>
      </c>
      <c r="W592" t="str">
        <f t="shared" si="99"/>
        <v>xxxx xxx xxxxx</v>
      </c>
      <c r="X592" t="str">
        <f t="shared" si="100"/>
        <v>xxxx xxx xxx xxx</v>
      </c>
      <c r="Y592" t="str">
        <f t="shared" si="101"/>
        <v>SI xxx</v>
      </c>
      <c r="Z592" s="5">
        <f t="shared" si="102"/>
        <v>-1989.7363755000001</v>
      </c>
    </row>
    <row r="593" spans="1:26" x14ac:dyDescent="0.25">
      <c r="A593" s="6" t="s">
        <v>16</v>
      </c>
      <c r="B593" s="6" t="s">
        <v>16</v>
      </c>
      <c r="C593" s="6" t="s">
        <v>54</v>
      </c>
      <c r="D593" s="6" t="s">
        <v>58</v>
      </c>
      <c r="E593" s="6">
        <v>11111</v>
      </c>
      <c r="F593" s="6" t="s">
        <v>56</v>
      </c>
      <c r="G593" s="6">
        <v>123456</v>
      </c>
      <c r="H593" s="6" t="s">
        <v>57</v>
      </c>
      <c r="I593" s="7">
        <v>-1989.7363755000001</v>
      </c>
      <c r="J593" s="6" t="s">
        <v>15</v>
      </c>
      <c r="K593" s="7">
        <v>-1870727.0642415001</v>
      </c>
      <c r="L593" s="6" t="s">
        <v>15</v>
      </c>
      <c r="M593" s="6"/>
      <c r="N593" s="6"/>
      <c r="P593" s="3">
        <f t="shared" si="93"/>
        <v>45317</v>
      </c>
      <c r="Q593" t="str">
        <f t="shared" si="94"/>
        <v/>
      </c>
      <c r="R593" t="str">
        <f t="shared" si="95"/>
        <v>Yes</v>
      </c>
      <c r="S593">
        <f t="shared" si="96"/>
        <v>12345</v>
      </c>
      <c r="T593" t="str">
        <f t="shared" si="97"/>
        <v>Turnover 1</v>
      </c>
      <c r="U593" s="3">
        <f t="shared" si="98"/>
        <v>45317</v>
      </c>
      <c r="V593" t="str">
        <f>IF($R593="No","",IF(D593="","JD",INDEX(Lookup!$B:$B,MATCH(LEFT(D593,2),Lookup!$A:$A,0))))</f>
        <v>SI</v>
      </c>
      <c r="W593" t="str">
        <f t="shared" si="99"/>
        <v>xxxx xxx xxxxx</v>
      </c>
      <c r="X593" t="str">
        <f t="shared" si="100"/>
        <v>xxxx xxx xxx xxx</v>
      </c>
      <c r="Y593" t="str">
        <f t="shared" si="101"/>
        <v>SI xxx</v>
      </c>
      <c r="Z593" s="5">
        <f t="shared" si="102"/>
        <v>-1638.2989044999999</v>
      </c>
    </row>
    <row r="594" spans="1:26" x14ac:dyDescent="0.25">
      <c r="A594" s="6" t="s">
        <v>16</v>
      </c>
      <c r="B594" s="6" t="s">
        <v>16</v>
      </c>
      <c r="C594" s="6" t="s">
        <v>54</v>
      </c>
      <c r="D594" s="6" t="s">
        <v>58</v>
      </c>
      <c r="E594" s="6">
        <v>11111</v>
      </c>
      <c r="F594" s="6" t="s">
        <v>56</v>
      </c>
      <c r="G594" s="6">
        <v>123456</v>
      </c>
      <c r="H594" s="6" t="s">
        <v>57</v>
      </c>
      <c r="I594" s="7">
        <v>-1638.2989044999999</v>
      </c>
      <c r="J594" s="6" t="s">
        <v>15</v>
      </c>
      <c r="K594" s="7">
        <v>-1872365.3631459998</v>
      </c>
      <c r="L594" s="6" t="s">
        <v>15</v>
      </c>
      <c r="M594" s="6"/>
      <c r="N594" s="6"/>
      <c r="P594" s="3">
        <f t="shared" si="93"/>
        <v>45317</v>
      </c>
      <c r="Q594" t="str">
        <f t="shared" si="94"/>
        <v/>
      </c>
      <c r="R594" t="str">
        <f t="shared" si="95"/>
        <v>Yes</v>
      </c>
      <c r="S594">
        <f t="shared" si="96"/>
        <v>12345</v>
      </c>
      <c r="T594" t="str">
        <f t="shared" si="97"/>
        <v>Turnover 1</v>
      </c>
      <c r="U594" s="3">
        <f t="shared" si="98"/>
        <v>45317</v>
      </c>
      <c r="V594" t="str">
        <f>IF($R594="No","",IF(D594="","JD",INDEX(Lookup!$B:$B,MATCH(LEFT(D594,2),Lookup!$A:$A,0))))</f>
        <v>SI</v>
      </c>
      <c r="W594" t="str">
        <f t="shared" si="99"/>
        <v>xxxx xxx xxxxx</v>
      </c>
      <c r="X594" t="str">
        <f t="shared" si="100"/>
        <v>xxxx xxx xxx xxx</v>
      </c>
      <c r="Y594" t="str">
        <f t="shared" si="101"/>
        <v>SI xxx</v>
      </c>
      <c r="Z594" s="5">
        <f t="shared" si="102"/>
        <v>-1221.794234</v>
      </c>
    </row>
    <row r="595" spans="1:26" x14ac:dyDescent="0.25">
      <c r="A595" s="6" t="s">
        <v>16</v>
      </c>
      <c r="B595" s="6" t="s">
        <v>16</v>
      </c>
      <c r="C595" s="6" t="s">
        <v>54</v>
      </c>
      <c r="D595" s="6" t="s">
        <v>58</v>
      </c>
      <c r="E595" s="6">
        <v>11111</v>
      </c>
      <c r="F595" s="6" t="s">
        <v>56</v>
      </c>
      <c r="G595" s="6">
        <v>123456</v>
      </c>
      <c r="H595" s="6" t="s">
        <v>57</v>
      </c>
      <c r="I595" s="7">
        <v>-1221.794234</v>
      </c>
      <c r="J595" s="6" t="s">
        <v>15</v>
      </c>
      <c r="K595" s="7">
        <v>-1873587.15738</v>
      </c>
      <c r="L595" s="6" t="s">
        <v>15</v>
      </c>
      <c r="M595" s="6"/>
      <c r="N595" s="6"/>
      <c r="P595" s="3">
        <f t="shared" si="93"/>
        <v>45317</v>
      </c>
      <c r="Q595" t="str">
        <f t="shared" si="94"/>
        <v/>
      </c>
      <c r="R595" t="str">
        <f t="shared" si="95"/>
        <v>Yes</v>
      </c>
      <c r="S595">
        <f t="shared" si="96"/>
        <v>12345</v>
      </c>
      <c r="T595" t="str">
        <f t="shared" si="97"/>
        <v>Turnover 1</v>
      </c>
      <c r="U595" s="3">
        <f t="shared" si="98"/>
        <v>45317</v>
      </c>
      <c r="V595" t="str">
        <f>IF($R595="No","",IF(D595="","JD",INDEX(Lookup!$B:$B,MATCH(LEFT(D595,2),Lookup!$A:$A,0))))</f>
        <v>SI</v>
      </c>
      <c r="W595" t="str">
        <f t="shared" si="99"/>
        <v>xxxx xxx xxxxx</v>
      </c>
      <c r="X595" t="str">
        <f t="shared" si="100"/>
        <v>xxxx xxx xxx xxx</v>
      </c>
      <c r="Y595" t="str">
        <f t="shared" si="101"/>
        <v>SI xxx</v>
      </c>
      <c r="Z595" s="5">
        <f t="shared" si="102"/>
        <v>-1470.342971</v>
      </c>
    </row>
    <row r="596" spans="1:26" x14ac:dyDescent="0.25">
      <c r="A596" s="6" t="s">
        <v>16</v>
      </c>
      <c r="B596" s="6" t="s">
        <v>16</v>
      </c>
      <c r="C596" s="6" t="s">
        <v>54</v>
      </c>
      <c r="D596" s="6" t="s">
        <v>58</v>
      </c>
      <c r="E596" s="6">
        <v>11111</v>
      </c>
      <c r="F596" s="6" t="s">
        <v>56</v>
      </c>
      <c r="G596" s="6">
        <v>123456</v>
      </c>
      <c r="H596" s="6" t="s">
        <v>57</v>
      </c>
      <c r="I596" s="7">
        <v>-1470.342971</v>
      </c>
      <c r="J596" s="6" t="s">
        <v>15</v>
      </c>
      <c r="K596" s="7">
        <v>-1875057.5003510001</v>
      </c>
      <c r="L596" s="6" t="s">
        <v>15</v>
      </c>
      <c r="M596" s="6"/>
      <c r="N596" s="6"/>
      <c r="P596" s="3">
        <f t="shared" si="93"/>
        <v>45317</v>
      </c>
      <c r="Q596" t="str">
        <f t="shared" si="94"/>
        <v/>
      </c>
      <c r="R596" t="str">
        <f t="shared" si="95"/>
        <v>Yes</v>
      </c>
      <c r="S596">
        <f t="shared" si="96"/>
        <v>12345</v>
      </c>
      <c r="T596" t="str">
        <f t="shared" si="97"/>
        <v>Turnover 1</v>
      </c>
      <c r="U596" s="3">
        <f t="shared" si="98"/>
        <v>45317</v>
      </c>
      <c r="V596" t="str">
        <f>IF($R596="No","",IF(D596="","JD",INDEX(Lookup!$B:$B,MATCH(LEFT(D596,2),Lookup!$A:$A,0))))</f>
        <v>SI</v>
      </c>
      <c r="W596" t="str">
        <f t="shared" si="99"/>
        <v>xxxx xxx xxxxx</v>
      </c>
      <c r="X596" t="str">
        <f t="shared" si="100"/>
        <v>xxxx xxx xxx xxx</v>
      </c>
      <c r="Y596" t="str">
        <f t="shared" si="101"/>
        <v>SI xxx</v>
      </c>
      <c r="Z596" s="5">
        <f t="shared" si="102"/>
        <v>-1156.4804959999999</v>
      </c>
    </row>
    <row r="597" spans="1:26" x14ac:dyDescent="0.25">
      <c r="A597" s="6" t="s">
        <v>16</v>
      </c>
      <c r="B597" s="6" t="s">
        <v>16</v>
      </c>
      <c r="C597" s="6" t="s">
        <v>54</v>
      </c>
      <c r="D597" s="6" t="s">
        <v>58</v>
      </c>
      <c r="E597" s="6">
        <v>11111</v>
      </c>
      <c r="F597" s="6" t="s">
        <v>56</v>
      </c>
      <c r="G597" s="6">
        <v>123456</v>
      </c>
      <c r="H597" s="6" t="s">
        <v>57</v>
      </c>
      <c r="I597" s="7">
        <v>-1156.4804959999999</v>
      </c>
      <c r="J597" s="6" t="s">
        <v>15</v>
      </c>
      <c r="K597" s="7">
        <v>-1876213.9808469999</v>
      </c>
      <c r="L597" s="6" t="s">
        <v>15</v>
      </c>
      <c r="M597" s="6"/>
      <c r="N597" s="6"/>
      <c r="P597" s="3">
        <f t="shared" si="93"/>
        <v>45317</v>
      </c>
      <c r="Q597" t="str">
        <f t="shared" si="94"/>
        <v/>
      </c>
      <c r="R597" t="str">
        <f t="shared" si="95"/>
        <v>Yes</v>
      </c>
      <c r="S597">
        <f t="shared" si="96"/>
        <v>12345</v>
      </c>
      <c r="T597" t="str">
        <f t="shared" si="97"/>
        <v>Turnover 1</v>
      </c>
      <c r="U597" s="3">
        <f t="shared" si="98"/>
        <v>45317</v>
      </c>
      <c r="V597" t="str">
        <f>IF($R597="No","",IF(D597="","JD",INDEX(Lookup!$B:$B,MATCH(LEFT(D597,2),Lookup!$A:$A,0))))</f>
        <v>SI</v>
      </c>
      <c r="W597" t="str">
        <f t="shared" si="99"/>
        <v>xxxx xxx xxxxx</v>
      </c>
      <c r="X597" t="str">
        <f t="shared" si="100"/>
        <v>xxxx xxx xxx xxx</v>
      </c>
      <c r="Y597" t="str">
        <f t="shared" si="101"/>
        <v>SI xxx</v>
      </c>
      <c r="Z597" s="5">
        <f t="shared" si="102"/>
        <v>-710.5808505</v>
      </c>
    </row>
    <row r="598" spans="1:26" x14ac:dyDescent="0.25">
      <c r="A598" s="6" t="s">
        <v>16</v>
      </c>
      <c r="B598" s="6" t="s">
        <v>16</v>
      </c>
      <c r="C598" s="6" t="s">
        <v>54</v>
      </c>
      <c r="D598" s="6" t="s">
        <v>58</v>
      </c>
      <c r="E598" s="6">
        <v>11111</v>
      </c>
      <c r="F598" s="6" t="s">
        <v>56</v>
      </c>
      <c r="G598" s="6">
        <v>123456</v>
      </c>
      <c r="H598" s="6" t="s">
        <v>57</v>
      </c>
      <c r="I598" s="7">
        <v>-710.5808505</v>
      </c>
      <c r="J598" s="6" t="s">
        <v>15</v>
      </c>
      <c r="K598" s="7">
        <v>-1876924.5616974998</v>
      </c>
      <c r="L598" s="6" t="s">
        <v>15</v>
      </c>
      <c r="M598" s="6"/>
      <c r="N598" s="6"/>
      <c r="P598" s="3">
        <f t="shared" si="93"/>
        <v>45317</v>
      </c>
      <c r="Q598" t="str">
        <f t="shared" si="94"/>
        <v/>
      </c>
      <c r="R598" t="str">
        <f t="shared" si="95"/>
        <v>Yes</v>
      </c>
      <c r="S598">
        <f t="shared" si="96"/>
        <v>12345</v>
      </c>
      <c r="T598" t="str">
        <f t="shared" si="97"/>
        <v>Turnover 1</v>
      </c>
      <c r="U598" s="3">
        <f t="shared" si="98"/>
        <v>45317</v>
      </c>
      <c r="V598" t="str">
        <f>IF($R598="No","",IF(D598="","JD",INDEX(Lookup!$B:$B,MATCH(LEFT(D598,2),Lookup!$A:$A,0))))</f>
        <v>SI</v>
      </c>
      <c r="W598" t="str">
        <f t="shared" si="99"/>
        <v>xxxx xxx xxxxx</v>
      </c>
      <c r="X598" t="str">
        <f t="shared" si="100"/>
        <v>xxxx xxx xxx xxx</v>
      </c>
      <c r="Y598" t="str">
        <f t="shared" si="101"/>
        <v>SI xxx</v>
      </c>
      <c r="Z598" s="5">
        <f t="shared" si="102"/>
        <v>-1250.354771</v>
      </c>
    </row>
    <row r="599" spans="1:26" x14ac:dyDescent="0.25">
      <c r="A599" s="6" t="s">
        <v>16</v>
      </c>
      <c r="B599" s="6" t="s">
        <v>16</v>
      </c>
      <c r="C599" s="6" t="s">
        <v>54</v>
      </c>
      <c r="D599" s="6" t="s">
        <v>58</v>
      </c>
      <c r="E599" s="6">
        <v>11111</v>
      </c>
      <c r="F599" s="6" t="s">
        <v>56</v>
      </c>
      <c r="G599" s="6">
        <v>123456</v>
      </c>
      <c r="H599" s="6" t="s">
        <v>57</v>
      </c>
      <c r="I599" s="7">
        <v>-1250.354771</v>
      </c>
      <c r="J599" s="6" t="s">
        <v>15</v>
      </c>
      <c r="K599" s="7">
        <v>-1878174.9164684999</v>
      </c>
      <c r="L599" s="6" t="s">
        <v>15</v>
      </c>
      <c r="M599" s="6"/>
      <c r="N599" s="6"/>
      <c r="P599" s="3">
        <f t="shared" si="93"/>
        <v>45317</v>
      </c>
      <c r="Q599" t="str">
        <f t="shared" si="94"/>
        <v/>
      </c>
      <c r="R599" t="str">
        <f t="shared" si="95"/>
        <v>Yes</v>
      </c>
      <c r="S599">
        <f t="shared" si="96"/>
        <v>12345</v>
      </c>
      <c r="T599" t="str">
        <f t="shared" si="97"/>
        <v>Turnover 1</v>
      </c>
      <c r="U599" s="3">
        <f t="shared" si="98"/>
        <v>45317</v>
      </c>
      <c r="V599" t="str">
        <f>IF($R599="No","",IF(D599="","JD",INDEX(Lookup!$B:$B,MATCH(LEFT(D599,2),Lookup!$A:$A,0))))</f>
        <v>SI</v>
      </c>
      <c r="W599" t="str">
        <f t="shared" si="99"/>
        <v>xxxx xxx xxxxx</v>
      </c>
      <c r="X599" t="str">
        <f t="shared" si="100"/>
        <v>xxxx xxx xxx xxx</v>
      </c>
      <c r="Y599" t="str">
        <f t="shared" si="101"/>
        <v>SI xxx</v>
      </c>
      <c r="Z599" s="5">
        <f t="shared" si="102"/>
        <v>-1156.4804959999999</v>
      </c>
    </row>
    <row r="600" spans="1:26" x14ac:dyDescent="0.25">
      <c r="A600" s="6" t="s">
        <v>16</v>
      </c>
      <c r="B600" s="6" t="s">
        <v>16</v>
      </c>
      <c r="C600" s="6" t="s">
        <v>54</v>
      </c>
      <c r="D600" s="6" t="s">
        <v>58</v>
      </c>
      <c r="E600" s="6">
        <v>11111</v>
      </c>
      <c r="F600" s="6" t="s">
        <v>56</v>
      </c>
      <c r="G600" s="6">
        <v>123456</v>
      </c>
      <c r="H600" s="6" t="s">
        <v>57</v>
      </c>
      <c r="I600" s="7">
        <v>-1156.4804959999999</v>
      </c>
      <c r="J600" s="6" t="s">
        <v>15</v>
      </c>
      <c r="K600" s="7">
        <v>-1879331.3969644997</v>
      </c>
      <c r="L600" s="6" t="s">
        <v>15</v>
      </c>
      <c r="M600" s="6"/>
      <c r="N600" s="6"/>
      <c r="P600" s="3">
        <f t="shared" si="93"/>
        <v>45317</v>
      </c>
      <c r="Q600" t="str">
        <f t="shared" si="94"/>
        <v/>
      </c>
      <c r="R600" t="str">
        <f t="shared" si="95"/>
        <v>Yes</v>
      </c>
      <c r="S600">
        <f t="shared" si="96"/>
        <v>12345</v>
      </c>
      <c r="T600" t="str">
        <f t="shared" si="97"/>
        <v>Turnover 1</v>
      </c>
      <c r="U600" s="3">
        <f t="shared" si="98"/>
        <v>45317</v>
      </c>
      <c r="V600" t="str">
        <f>IF($R600="No","",IF(D600="","JD",INDEX(Lookup!$B:$B,MATCH(LEFT(D600,2),Lookup!$A:$A,0))))</f>
        <v>SI</v>
      </c>
      <c r="W600" t="str">
        <f t="shared" si="99"/>
        <v>xxxx xxx xxxxx</v>
      </c>
      <c r="X600" t="str">
        <f t="shared" si="100"/>
        <v>xxxx xxx xxx xxx</v>
      </c>
      <c r="Y600" t="str">
        <f t="shared" si="101"/>
        <v>SI xxx</v>
      </c>
      <c r="Z600" s="5">
        <f t="shared" si="102"/>
        <v>-675.37641700000006</v>
      </c>
    </row>
    <row r="601" spans="1:26" x14ac:dyDescent="0.25">
      <c r="A601" s="6" t="s">
        <v>16</v>
      </c>
      <c r="B601" s="6" t="s">
        <v>16</v>
      </c>
      <c r="C601" s="6" t="s">
        <v>54</v>
      </c>
      <c r="D601" s="6" t="s">
        <v>58</v>
      </c>
      <c r="E601" s="6">
        <v>11111</v>
      </c>
      <c r="F601" s="6" t="s">
        <v>56</v>
      </c>
      <c r="G601" s="6">
        <v>123456</v>
      </c>
      <c r="H601" s="6" t="s">
        <v>57</v>
      </c>
      <c r="I601" s="7">
        <v>-675.37641700000006</v>
      </c>
      <c r="J601" s="6" t="s">
        <v>15</v>
      </c>
      <c r="K601" s="7">
        <v>-1880006.7733815</v>
      </c>
      <c r="L601" s="6" t="s">
        <v>15</v>
      </c>
      <c r="M601" s="6"/>
      <c r="N601" s="6"/>
      <c r="P601" s="3">
        <f t="shared" si="93"/>
        <v>45317</v>
      </c>
      <c r="Q601" t="str">
        <f t="shared" si="94"/>
        <v/>
      </c>
      <c r="R601" t="str">
        <f t="shared" si="95"/>
        <v>Yes</v>
      </c>
      <c r="S601">
        <f t="shared" si="96"/>
        <v>12345</v>
      </c>
      <c r="T601" t="str">
        <f t="shared" si="97"/>
        <v>Turnover 1</v>
      </c>
      <c r="U601" s="3">
        <f t="shared" si="98"/>
        <v>45317</v>
      </c>
      <c r="V601" t="str">
        <f>IF($R601="No","",IF(D601="","JD",INDEX(Lookup!$B:$B,MATCH(LEFT(D601,2),Lookup!$A:$A,0))))</f>
        <v>SI</v>
      </c>
      <c r="W601" t="str">
        <f t="shared" si="99"/>
        <v>xxxx xxx xxxxx</v>
      </c>
      <c r="X601" t="str">
        <f t="shared" si="100"/>
        <v>xxxx xxx xxx xxx</v>
      </c>
      <c r="Y601" t="str">
        <f t="shared" si="101"/>
        <v>SI xxx</v>
      </c>
      <c r="Z601" s="5">
        <f t="shared" si="102"/>
        <v>-1426.2505085</v>
      </c>
    </row>
    <row r="602" spans="1:26" x14ac:dyDescent="0.25">
      <c r="A602" s="6" t="s">
        <v>16</v>
      </c>
      <c r="B602" s="6" t="s">
        <v>16</v>
      </c>
      <c r="C602" s="6" t="s">
        <v>54</v>
      </c>
      <c r="D602" s="6" t="s">
        <v>58</v>
      </c>
      <c r="E602" s="6">
        <v>11111</v>
      </c>
      <c r="F602" s="6" t="s">
        <v>56</v>
      </c>
      <c r="G602" s="6">
        <v>123456</v>
      </c>
      <c r="H602" s="6" t="s">
        <v>57</v>
      </c>
      <c r="I602" s="7">
        <v>-1426.2505085</v>
      </c>
      <c r="J602" s="6" t="s">
        <v>15</v>
      </c>
      <c r="K602" s="7">
        <v>-1881433.0238900001</v>
      </c>
      <c r="L602" s="6" t="s">
        <v>15</v>
      </c>
      <c r="M602" s="6"/>
      <c r="N602" s="6"/>
      <c r="P602" s="3">
        <f t="shared" si="93"/>
        <v>45317</v>
      </c>
      <c r="Q602" t="str">
        <f t="shared" si="94"/>
        <v/>
      </c>
      <c r="R602" t="str">
        <f t="shared" si="95"/>
        <v>Yes</v>
      </c>
      <c r="S602">
        <f t="shared" si="96"/>
        <v>12345</v>
      </c>
      <c r="T602" t="str">
        <f t="shared" si="97"/>
        <v>Turnover 1</v>
      </c>
      <c r="U602" s="3">
        <f t="shared" si="98"/>
        <v>45317</v>
      </c>
      <c r="V602" t="str">
        <f>IF($R602="No","",IF(D602="","JD",INDEX(Lookup!$B:$B,MATCH(LEFT(D602,2),Lookup!$A:$A,0))))</f>
        <v>SI</v>
      </c>
      <c r="W602" t="str">
        <f t="shared" si="99"/>
        <v>xxxx xxx xxxxx</v>
      </c>
      <c r="X602" t="str">
        <f t="shared" si="100"/>
        <v>xxxx xxx xxx xxx</v>
      </c>
      <c r="Y602" t="str">
        <f t="shared" si="101"/>
        <v>SI xxx</v>
      </c>
      <c r="Z602" s="5">
        <f t="shared" si="102"/>
        <v>-1428.9750750000001</v>
      </c>
    </row>
    <row r="603" spans="1:26" x14ac:dyDescent="0.25">
      <c r="A603" s="6" t="s">
        <v>16</v>
      </c>
      <c r="B603" s="6" t="s">
        <v>16</v>
      </c>
      <c r="C603" s="6" t="s">
        <v>54</v>
      </c>
      <c r="D603" s="6" t="s">
        <v>58</v>
      </c>
      <c r="E603" s="6">
        <v>11111</v>
      </c>
      <c r="F603" s="6" t="s">
        <v>56</v>
      </c>
      <c r="G603" s="6">
        <v>123456</v>
      </c>
      <c r="H603" s="6" t="s">
        <v>57</v>
      </c>
      <c r="I603" s="7">
        <v>-1428.9750750000001</v>
      </c>
      <c r="J603" s="6" t="s">
        <v>15</v>
      </c>
      <c r="K603" s="7">
        <v>-1882861.998965</v>
      </c>
      <c r="L603" s="6" t="s">
        <v>15</v>
      </c>
      <c r="M603" s="6"/>
      <c r="N603" s="6"/>
      <c r="P603" s="3">
        <f t="shared" si="93"/>
        <v>45317</v>
      </c>
      <c r="Q603" t="str">
        <f t="shared" si="94"/>
        <v/>
      </c>
      <c r="R603" t="str">
        <f t="shared" si="95"/>
        <v>Yes</v>
      </c>
      <c r="S603">
        <f t="shared" si="96"/>
        <v>12345</v>
      </c>
      <c r="T603" t="str">
        <f t="shared" si="97"/>
        <v>Turnover 1</v>
      </c>
      <c r="U603" s="3">
        <f t="shared" si="98"/>
        <v>45317</v>
      </c>
      <c r="V603" t="str">
        <f>IF($R603="No","",IF(D603="","JD",INDEX(Lookup!$B:$B,MATCH(LEFT(D603,2),Lookup!$A:$A,0))))</f>
        <v>SI</v>
      </c>
      <c r="W603" t="str">
        <f t="shared" si="99"/>
        <v>xxxx xxx xxxxx</v>
      </c>
      <c r="X603" t="str">
        <f t="shared" si="100"/>
        <v>xxxx xxx xxx xxx</v>
      </c>
      <c r="Y603" t="str">
        <f t="shared" si="101"/>
        <v>SI xxx</v>
      </c>
      <c r="Z603" s="5">
        <f t="shared" si="102"/>
        <v>-1725.4154960000001</v>
      </c>
    </row>
    <row r="604" spans="1:26" x14ac:dyDescent="0.25">
      <c r="A604" s="6" t="s">
        <v>16</v>
      </c>
      <c r="B604" s="6" t="s">
        <v>16</v>
      </c>
      <c r="C604" s="6" t="s">
        <v>54</v>
      </c>
      <c r="D604" s="6" t="s">
        <v>58</v>
      </c>
      <c r="E604" s="6">
        <v>11111</v>
      </c>
      <c r="F604" s="6" t="s">
        <v>56</v>
      </c>
      <c r="G604" s="6">
        <v>123456</v>
      </c>
      <c r="H604" s="6" t="s">
        <v>57</v>
      </c>
      <c r="I604" s="7">
        <v>-1725.4154960000001</v>
      </c>
      <c r="J604" s="6" t="s">
        <v>15</v>
      </c>
      <c r="K604" s="7">
        <v>-1884587.4144609999</v>
      </c>
      <c r="L604" s="6" t="s">
        <v>15</v>
      </c>
      <c r="M604" s="6"/>
      <c r="N604" s="6"/>
      <c r="P604" s="3">
        <f t="shared" si="93"/>
        <v>45317</v>
      </c>
      <c r="Q604" t="str">
        <f t="shared" si="94"/>
        <v/>
      </c>
      <c r="R604" t="str">
        <f t="shared" si="95"/>
        <v>Yes</v>
      </c>
      <c r="S604">
        <f t="shared" si="96"/>
        <v>12345</v>
      </c>
      <c r="T604" t="str">
        <f t="shared" si="97"/>
        <v>Turnover 1</v>
      </c>
      <c r="U604" s="3">
        <f t="shared" si="98"/>
        <v>45317</v>
      </c>
      <c r="V604" t="str">
        <f>IF($R604="No","",IF(D604="","JD",INDEX(Lookup!$B:$B,MATCH(LEFT(D604,2),Lookup!$A:$A,0))))</f>
        <v>SI</v>
      </c>
      <c r="W604" t="str">
        <f t="shared" si="99"/>
        <v>xxxx xxx xxxxx</v>
      </c>
      <c r="X604" t="str">
        <f t="shared" si="100"/>
        <v>xxxx xxx xxx xxx</v>
      </c>
      <c r="Y604" t="str">
        <f t="shared" si="101"/>
        <v>SI xxx</v>
      </c>
      <c r="Z604" s="5">
        <f t="shared" si="102"/>
        <v>-1392.3483039999999</v>
      </c>
    </row>
    <row r="605" spans="1:26" x14ac:dyDescent="0.25">
      <c r="A605" s="6" t="s">
        <v>16</v>
      </c>
      <c r="B605" s="6" t="s">
        <v>16</v>
      </c>
      <c r="C605" s="6" t="s">
        <v>54</v>
      </c>
      <c r="D605" s="6" t="s">
        <v>58</v>
      </c>
      <c r="E605" s="6">
        <v>11111</v>
      </c>
      <c r="F605" s="6" t="s">
        <v>56</v>
      </c>
      <c r="G605" s="6">
        <v>123456</v>
      </c>
      <c r="H605" s="6" t="s">
        <v>57</v>
      </c>
      <c r="I605" s="7">
        <v>-1392.3483039999999</v>
      </c>
      <c r="J605" s="6" t="s">
        <v>15</v>
      </c>
      <c r="K605" s="7">
        <v>-1885979.7627650001</v>
      </c>
      <c r="L605" s="6" t="s">
        <v>15</v>
      </c>
      <c r="M605" s="6"/>
      <c r="N605" s="6"/>
      <c r="P605" s="3">
        <f t="shared" si="93"/>
        <v>45317</v>
      </c>
      <c r="Q605" t="str">
        <f t="shared" si="94"/>
        <v/>
      </c>
      <c r="R605" t="str">
        <f t="shared" si="95"/>
        <v>Yes</v>
      </c>
      <c r="S605">
        <f t="shared" si="96"/>
        <v>12345</v>
      </c>
      <c r="T605" t="str">
        <f t="shared" si="97"/>
        <v>Turnover 1</v>
      </c>
      <c r="U605" s="3">
        <f t="shared" si="98"/>
        <v>45317</v>
      </c>
      <c r="V605" t="str">
        <f>IF($R605="No","",IF(D605="","JD",INDEX(Lookup!$B:$B,MATCH(LEFT(D605,2),Lookup!$A:$A,0))))</f>
        <v>SI</v>
      </c>
      <c r="W605" t="str">
        <f t="shared" si="99"/>
        <v>xxxx xxx xxxxx</v>
      </c>
      <c r="X605" t="str">
        <f t="shared" si="100"/>
        <v>xxxx xxx xxx xxx</v>
      </c>
      <c r="Y605" t="str">
        <f t="shared" si="101"/>
        <v>SI xxx</v>
      </c>
      <c r="Z605" s="5">
        <f t="shared" si="102"/>
        <v>-1426.2505085</v>
      </c>
    </row>
    <row r="606" spans="1:26" x14ac:dyDescent="0.25">
      <c r="A606" s="6" t="s">
        <v>16</v>
      </c>
      <c r="B606" s="6" t="s">
        <v>16</v>
      </c>
      <c r="C606" s="6" t="s">
        <v>54</v>
      </c>
      <c r="D606" s="6" t="s">
        <v>58</v>
      </c>
      <c r="E606" s="6">
        <v>11111</v>
      </c>
      <c r="F606" s="6" t="s">
        <v>56</v>
      </c>
      <c r="G606" s="6">
        <v>123456</v>
      </c>
      <c r="H606" s="6" t="s">
        <v>57</v>
      </c>
      <c r="I606" s="7">
        <v>-1426.2505085</v>
      </c>
      <c r="J606" s="6" t="s">
        <v>15</v>
      </c>
      <c r="K606" s="7">
        <v>-1887406.0132734999</v>
      </c>
      <c r="L606" s="6" t="s">
        <v>15</v>
      </c>
      <c r="M606" s="6"/>
      <c r="N606" s="6"/>
      <c r="P606" s="3">
        <f t="shared" si="93"/>
        <v>45317</v>
      </c>
      <c r="Q606" t="str">
        <f t="shared" si="94"/>
        <v/>
      </c>
      <c r="R606" t="str">
        <f t="shared" si="95"/>
        <v>Yes</v>
      </c>
      <c r="S606">
        <f t="shared" si="96"/>
        <v>12345</v>
      </c>
      <c r="T606" t="str">
        <f t="shared" si="97"/>
        <v>Turnover 1</v>
      </c>
      <c r="U606" s="3">
        <f t="shared" si="98"/>
        <v>45317</v>
      </c>
      <c r="V606" t="str">
        <f>IF($R606="No","",IF(D606="","JD",INDEX(Lookup!$B:$B,MATCH(LEFT(D606,2),Lookup!$A:$A,0))))</f>
        <v>SI</v>
      </c>
      <c r="W606" t="str">
        <f t="shared" si="99"/>
        <v>xxxx xxx xxxxx</v>
      </c>
      <c r="X606" t="str">
        <f t="shared" si="100"/>
        <v>xxxx xxx xxx xxx</v>
      </c>
      <c r="Y606" t="str">
        <f t="shared" si="101"/>
        <v>SI xxx</v>
      </c>
      <c r="Z606" s="5">
        <f t="shared" si="102"/>
        <v>-2493.1237420000002</v>
      </c>
    </row>
    <row r="607" spans="1:26" x14ac:dyDescent="0.25">
      <c r="A607" s="6" t="s">
        <v>16</v>
      </c>
      <c r="B607" s="6" t="s">
        <v>16</v>
      </c>
      <c r="C607" s="6" t="s">
        <v>54</v>
      </c>
      <c r="D607" s="6" t="s">
        <v>58</v>
      </c>
      <c r="E607" s="6">
        <v>11111</v>
      </c>
      <c r="F607" s="6" t="s">
        <v>56</v>
      </c>
      <c r="G607" s="6">
        <v>123456</v>
      </c>
      <c r="H607" s="6" t="s">
        <v>57</v>
      </c>
      <c r="I607" s="7">
        <v>-2493.1237420000002</v>
      </c>
      <c r="J607" s="6" t="s">
        <v>15</v>
      </c>
      <c r="K607" s="7">
        <v>-1889899.1370154999</v>
      </c>
      <c r="L607" s="6" t="s">
        <v>15</v>
      </c>
      <c r="M607" s="6"/>
      <c r="N607" s="6"/>
      <c r="P607" s="3">
        <f t="shared" si="93"/>
        <v>45317</v>
      </c>
      <c r="Q607" t="str">
        <f t="shared" si="94"/>
        <v/>
      </c>
      <c r="R607" t="str">
        <f t="shared" si="95"/>
        <v>Yes</v>
      </c>
      <c r="S607">
        <f t="shared" si="96"/>
        <v>12345</v>
      </c>
      <c r="T607" t="str">
        <f t="shared" si="97"/>
        <v>Turnover 1</v>
      </c>
      <c r="U607" s="3">
        <f t="shared" si="98"/>
        <v>45317</v>
      </c>
      <c r="V607" t="str">
        <f>IF($R607="No","",IF(D607="","JD",INDEX(Lookup!$B:$B,MATCH(LEFT(D607,2),Lookup!$A:$A,0))))</f>
        <v>SI</v>
      </c>
      <c r="W607" t="str">
        <f t="shared" si="99"/>
        <v>xxxx xxx xxxxx</v>
      </c>
      <c r="X607" t="str">
        <f t="shared" si="100"/>
        <v>xxxx xxx xxx xxx</v>
      </c>
      <c r="Y607" t="str">
        <f t="shared" si="101"/>
        <v>SI xxx</v>
      </c>
      <c r="Z607" s="5">
        <f t="shared" si="102"/>
        <v>-98.842974000000012</v>
      </c>
    </row>
    <row r="608" spans="1:26" x14ac:dyDescent="0.25">
      <c r="A608" s="6" t="s">
        <v>16</v>
      </c>
      <c r="B608" s="6" t="s">
        <v>16</v>
      </c>
      <c r="C608" s="6" t="s">
        <v>54</v>
      </c>
      <c r="D608" s="6" t="s">
        <v>58</v>
      </c>
      <c r="E608" s="6">
        <v>11111</v>
      </c>
      <c r="F608" s="6" t="s">
        <v>56</v>
      </c>
      <c r="G608" s="6">
        <v>123456</v>
      </c>
      <c r="H608" s="6" t="s">
        <v>57</v>
      </c>
      <c r="I608" s="7">
        <v>-98.842974000000012</v>
      </c>
      <c r="J608" s="6" t="s">
        <v>15</v>
      </c>
      <c r="K608" s="7">
        <v>-1889997.9799894998</v>
      </c>
      <c r="L608" s="6" t="s">
        <v>15</v>
      </c>
      <c r="M608" s="6"/>
      <c r="N608" s="6"/>
      <c r="P608" s="3">
        <f t="shared" si="93"/>
        <v>45317</v>
      </c>
      <c r="Q608" t="str">
        <f t="shared" si="94"/>
        <v/>
      </c>
      <c r="R608" t="str">
        <f t="shared" si="95"/>
        <v>Yes</v>
      </c>
      <c r="S608">
        <f t="shared" si="96"/>
        <v>12345</v>
      </c>
      <c r="T608" t="str">
        <f t="shared" si="97"/>
        <v>Turnover 1</v>
      </c>
      <c r="U608" s="3">
        <f t="shared" si="98"/>
        <v>45317</v>
      </c>
      <c r="V608" t="str">
        <f>IF($R608="No","",IF(D608="","JD",INDEX(Lookup!$B:$B,MATCH(LEFT(D608,2),Lookup!$A:$A,0))))</f>
        <v>SI</v>
      </c>
      <c r="W608" t="str">
        <f t="shared" si="99"/>
        <v>xxxx xxx xxxxx</v>
      </c>
      <c r="X608" t="str">
        <f t="shared" si="100"/>
        <v>xxxx xxx xxx xxx</v>
      </c>
      <c r="Y608" t="str">
        <f t="shared" si="101"/>
        <v>SI xxx</v>
      </c>
      <c r="Z608" s="5">
        <f t="shared" si="102"/>
        <v>-101.953152</v>
      </c>
    </row>
    <row r="609" spans="1:26" x14ac:dyDescent="0.25">
      <c r="A609" s="6" t="s">
        <v>16</v>
      </c>
      <c r="B609" s="6" t="s">
        <v>16</v>
      </c>
      <c r="C609" s="6" t="s">
        <v>54</v>
      </c>
      <c r="D609" s="6" t="s">
        <v>58</v>
      </c>
      <c r="E609" s="6">
        <v>11111</v>
      </c>
      <c r="F609" s="6" t="s">
        <v>56</v>
      </c>
      <c r="G609" s="6">
        <v>123456</v>
      </c>
      <c r="H609" s="6" t="s">
        <v>57</v>
      </c>
      <c r="I609" s="7">
        <v>-101.953152</v>
      </c>
      <c r="J609" s="6" t="s">
        <v>15</v>
      </c>
      <c r="K609" s="7">
        <v>-1890099.9331415</v>
      </c>
      <c r="L609" s="6" t="s">
        <v>15</v>
      </c>
      <c r="M609" s="6"/>
      <c r="N609" s="6"/>
      <c r="P609" s="3">
        <f t="shared" si="93"/>
        <v>45317</v>
      </c>
      <c r="Q609" t="str">
        <f t="shared" si="94"/>
        <v/>
      </c>
      <c r="R609" t="str">
        <f t="shared" si="95"/>
        <v>Yes</v>
      </c>
      <c r="S609">
        <f t="shared" si="96"/>
        <v>12345</v>
      </c>
      <c r="T609" t="str">
        <f t="shared" si="97"/>
        <v>Turnover 1</v>
      </c>
      <c r="U609" s="3">
        <f t="shared" si="98"/>
        <v>45317</v>
      </c>
      <c r="V609" t="str">
        <f>IF($R609="No","",IF(D609="","JD",INDEX(Lookup!$B:$B,MATCH(LEFT(D609,2),Lookup!$A:$A,0))))</f>
        <v>SI</v>
      </c>
      <c r="W609" t="str">
        <f t="shared" si="99"/>
        <v>xxxx xxx xxxxx</v>
      </c>
      <c r="X609" t="str">
        <f t="shared" si="100"/>
        <v>xxxx xxx xxx xxx</v>
      </c>
      <c r="Y609" t="str">
        <f t="shared" si="101"/>
        <v>SI xxx</v>
      </c>
      <c r="Z609" s="5">
        <f t="shared" si="102"/>
        <v>-96.529304999999994</v>
      </c>
    </row>
    <row r="610" spans="1:26" x14ac:dyDescent="0.25">
      <c r="A610" s="6" t="s">
        <v>16</v>
      </c>
      <c r="B610" s="6" t="s">
        <v>16</v>
      </c>
      <c r="C610" s="6" t="s">
        <v>54</v>
      </c>
      <c r="D610" s="6" t="s">
        <v>58</v>
      </c>
      <c r="E610" s="6">
        <v>11111</v>
      </c>
      <c r="F610" s="6" t="s">
        <v>56</v>
      </c>
      <c r="G610" s="6">
        <v>123456</v>
      </c>
      <c r="H610" s="6" t="s">
        <v>57</v>
      </c>
      <c r="I610" s="7">
        <v>-96.529304999999994</v>
      </c>
      <c r="J610" s="6" t="s">
        <v>15</v>
      </c>
      <c r="K610" s="7">
        <v>-1890196.4624464998</v>
      </c>
      <c r="L610" s="6" t="s">
        <v>15</v>
      </c>
      <c r="M610" s="6"/>
      <c r="N610" s="6"/>
      <c r="P610" s="3">
        <f t="shared" si="93"/>
        <v>45317</v>
      </c>
      <c r="Q610" t="str">
        <f t="shared" si="94"/>
        <v/>
      </c>
      <c r="R610" t="str">
        <f t="shared" si="95"/>
        <v>Yes</v>
      </c>
      <c r="S610">
        <f t="shared" si="96"/>
        <v>12345</v>
      </c>
      <c r="T610" t="str">
        <f t="shared" si="97"/>
        <v>Turnover 1</v>
      </c>
      <c r="U610" s="3">
        <f t="shared" si="98"/>
        <v>45317</v>
      </c>
      <c r="V610" t="str">
        <f>IF($R610="No","",IF(D610="","JD",INDEX(Lookup!$B:$B,MATCH(LEFT(D610,2),Lookup!$A:$A,0))))</f>
        <v>SI</v>
      </c>
      <c r="W610" t="str">
        <f t="shared" si="99"/>
        <v>xxxx xxx xxxxx</v>
      </c>
      <c r="X610" t="str">
        <f t="shared" si="100"/>
        <v>xxxx xxx xxx xxx</v>
      </c>
      <c r="Y610" t="str">
        <f t="shared" si="101"/>
        <v>SI xxx</v>
      </c>
      <c r="Z610" s="5">
        <f t="shared" si="102"/>
        <v>-6.2962140000000009</v>
      </c>
    </row>
    <row r="611" spans="1:26" x14ac:dyDescent="0.25">
      <c r="A611" s="6" t="s">
        <v>16</v>
      </c>
      <c r="B611" s="6" t="s">
        <v>16</v>
      </c>
      <c r="C611" s="6" t="s">
        <v>54</v>
      </c>
      <c r="D611" s="6" t="s">
        <v>58</v>
      </c>
      <c r="E611" s="6">
        <v>11111</v>
      </c>
      <c r="F611" s="6" t="s">
        <v>56</v>
      </c>
      <c r="G611" s="6">
        <v>123456</v>
      </c>
      <c r="H611" s="6" t="s">
        <v>57</v>
      </c>
      <c r="I611" s="7">
        <v>-6.2962140000000009</v>
      </c>
      <c r="J611" s="6" t="s">
        <v>15</v>
      </c>
      <c r="K611" s="7">
        <v>-1890202.7586605002</v>
      </c>
      <c r="L611" s="6" t="s">
        <v>15</v>
      </c>
      <c r="M611" s="6"/>
      <c r="N611" s="6"/>
      <c r="P611" s="3">
        <f t="shared" si="93"/>
        <v>45317</v>
      </c>
      <c r="Q611" t="str">
        <f t="shared" si="94"/>
        <v/>
      </c>
      <c r="R611" t="str">
        <f t="shared" si="95"/>
        <v>Yes</v>
      </c>
      <c r="S611">
        <f t="shared" si="96"/>
        <v>12345</v>
      </c>
      <c r="T611" t="str">
        <f t="shared" si="97"/>
        <v>Turnover 1</v>
      </c>
      <c r="U611" s="3">
        <f t="shared" si="98"/>
        <v>45317</v>
      </c>
      <c r="V611" t="str">
        <f>IF($R611="No","",IF(D611="","JD",INDEX(Lookup!$B:$B,MATCH(LEFT(D611,2),Lookup!$A:$A,0))))</f>
        <v>SI</v>
      </c>
      <c r="W611" t="str">
        <f t="shared" si="99"/>
        <v>xxxx xxx xxxxx</v>
      </c>
      <c r="X611" t="str">
        <f t="shared" si="100"/>
        <v>xxxx xxx xxx xxx</v>
      </c>
      <c r="Y611" t="str">
        <f t="shared" si="101"/>
        <v>SI xxx</v>
      </c>
      <c r="Z611" s="5">
        <f t="shared" si="102"/>
        <v>-1575.5580170000001</v>
      </c>
    </row>
    <row r="612" spans="1:26" x14ac:dyDescent="0.25">
      <c r="A612" s="6" t="s">
        <v>16</v>
      </c>
      <c r="B612" s="6" t="s">
        <v>16</v>
      </c>
      <c r="C612" s="6" t="s">
        <v>54</v>
      </c>
      <c r="D612" s="6" t="s">
        <v>58</v>
      </c>
      <c r="E612" s="6">
        <v>11111</v>
      </c>
      <c r="F612" s="6" t="s">
        <v>56</v>
      </c>
      <c r="G612" s="6">
        <v>123456</v>
      </c>
      <c r="H612" s="6" t="s">
        <v>57</v>
      </c>
      <c r="I612" s="7">
        <v>-1575.5580170000001</v>
      </c>
      <c r="J612" s="6" t="s">
        <v>15</v>
      </c>
      <c r="K612" s="7">
        <v>-1891778.3166775</v>
      </c>
      <c r="L612" s="6" t="s">
        <v>15</v>
      </c>
      <c r="M612" s="6"/>
      <c r="N612" s="6"/>
      <c r="P612" s="3">
        <f t="shared" si="93"/>
        <v>45317</v>
      </c>
      <c r="Q612" t="str">
        <f t="shared" si="94"/>
        <v/>
      </c>
      <c r="R612" t="str">
        <f t="shared" si="95"/>
        <v>Yes</v>
      </c>
      <c r="S612">
        <f t="shared" si="96"/>
        <v>12345</v>
      </c>
      <c r="T612" t="str">
        <f t="shared" si="97"/>
        <v>Turnover 1</v>
      </c>
      <c r="U612" s="3">
        <f t="shared" si="98"/>
        <v>45317</v>
      </c>
      <c r="V612" t="str">
        <f>IF($R612="No","",IF(D612="","JD",INDEX(Lookup!$B:$B,MATCH(LEFT(D612,2),Lookup!$A:$A,0))))</f>
        <v>SI</v>
      </c>
      <c r="W612" t="str">
        <f t="shared" si="99"/>
        <v>xxxx xxx xxxxx</v>
      </c>
      <c r="X612" t="str">
        <f t="shared" si="100"/>
        <v>xxxx xxx xxx xxx</v>
      </c>
      <c r="Y612" t="str">
        <f t="shared" si="101"/>
        <v>SI xxx</v>
      </c>
      <c r="Z612" s="5">
        <f t="shared" si="102"/>
        <v>-88.602143999999996</v>
      </c>
    </row>
    <row r="613" spans="1:26" x14ac:dyDescent="0.25">
      <c r="A613" s="6" t="s">
        <v>16</v>
      </c>
      <c r="B613" s="6" t="s">
        <v>16</v>
      </c>
      <c r="C613" s="6" t="s">
        <v>54</v>
      </c>
      <c r="D613" s="6" t="s">
        <v>58</v>
      </c>
      <c r="E613" s="6">
        <v>11111</v>
      </c>
      <c r="F613" s="6" t="s">
        <v>56</v>
      </c>
      <c r="G613" s="6">
        <v>123456</v>
      </c>
      <c r="H613" s="6" t="s">
        <v>57</v>
      </c>
      <c r="I613" s="7">
        <v>-88.602143999999996</v>
      </c>
      <c r="J613" s="6" t="s">
        <v>15</v>
      </c>
      <c r="K613" s="7">
        <v>-1891866.9188214999</v>
      </c>
      <c r="L613" s="6" t="s">
        <v>15</v>
      </c>
      <c r="M613" s="6"/>
      <c r="N613" s="6"/>
      <c r="P613" s="3">
        <f t="shared" si="93"/>
        <v>45317</v>
      </c>
      <c r="Q613" t="str">
        <f t="shared" si="94"/>
        <v/>
      </c>
      <c r="R613" t="str">
        <f t="shared" si="95"/>
        <v>Yes</v>
      </c>
      <c r="S613">
        <f t="shared" si="96"/>
        <v>12345</v>
      </c>
      <c r="T613" t="str">
        <f t="shared" si="97"/>
        <v>Turnover 1</v>
      </c>
      <c r="U613" s="3">
        <f t="shared" si="98"/>
        <v>45317</v>
      </c>
      <c r="V613" t="str">
        <f>IF($R613="No","",IF(D613="","JD",INDEX(Lookup!$B:$B,MATCH(LEFT(D613,2),Lookup!$A:$A,0))))</f>
        <v>SI</v>
      </c>
      <c r="W613" t="str">
        <f t="shared" si="99"/>
        <v>xxxx xxx xxxxx</v>
      </c>
      <c r="X613" t="str">
        <f t="shared" si="100"/>
        <v>xxxx xxx xxx xxx</v>
      </c>
      <c r="Y613" t="str">
        <f t="shared" si="101"/>
        <v>SI xxx</v>
      </c>
      <c r="Z613" s="5">
        <f t="shared" si="102"/>
        <v>-94.101849000000001</v>
      </c>
    </row>
    <row r="614" spans="1:26" x14ac:dyDescent="0.25">
      <c r="A614" s="6" t="s">
        <v>16</v>
      </c>
      <c r="B614" s="6" t="s">
        <v>16</v>
      </c>
      <c r="C614" s="6" t="s">
        <v>54</v>
      </c>
      <c r="D614" s="6" t="s">
        <v>58</v>
      </c>
      <c r="E614" s="6">
        <v>11111</v>
      </c>
      <c r="F614" s="6" t="s">
        <v>56</v>
      </c>
      <c r="G614" s="6">
        <v>123456</v>
      </c>
      <c r="H614" s="6" t="s">
        <v>57</v>
      </c>
      <c r="I614" s="7">
        <v>-94.101849000000001</v>
      </c>
      <c r="J614" s="6" t="s">
        <v>15</v>
      </c>
      <c r="K614" s="7">
        <v>-1891961.0206705001</v>
      </c>
      <c r="L614" s="6" t="s">
        <v>15</v>
      </c>
      <c r="M614" s="6"/>
      <c r="N614" s="6"/>
      <c r="P614" s="3">
        <f t="shared" si="93"/>
        <v>45317</v>
      </c>
      <c r="Q614" t="str">
        <f t="shared" si="94"/>
        <v/>
      </c>
      <c r="R614" t="str">
        <f t="shared" si="95"/>
        <v>Yes</v>
      </c>
      <c r="S614">
        <f t="shared" si="96"/>
        <v>12345</v>
      </c>
      <c r="T614" t="str">
        <f t="shared" si="97"/>
        <v>Turnover 1</v>
      </c>
      <c r="U614" s="3">
        <f t="shared" si="98"/>
        <v>45317</v>
      </c>
      <c r="V614" t="str">
        <f>IF($R614="No","",IF(D614="","JD",INDEX(Lookup!$B:$B,MATCH(LEFT(D614,2),Lookup!$A:$A,0))))</f>
        <v>SI</v>
      </c>
      <c r="W614" t="str">
        <f t="shared" si="99"/>
        <v>xxxx xxx xxxxx</v>
      </c>
      <c r="X614" t="str">
        <f t="shared" si="100"/>
        <v>xxxx xxx xxx xxx</v>
      </c>
      <c r="Y614" t="str">
        <f t="shared" si="101"/>
        <v>SI xxx</v>
      </c>
      <c r="Z614" s="5">
        <f t="shared" si="102"/>
        <v>-147.695526</v>
      </c>
    </row>
    <row r="615" spans="1:26" x14ac:dyDescent="0.25">
      <c r="A615" s="6" t="s">
        <v>16</v>
      </c>
      <c r="B615" s="6" t="s">
        <v>16</v>
      </c>
      <c r="C615" s="6" t="s">
        <v>54</v>
      </c>
      <c r="D615" s="6" t="s">
        <v>58</v>
      </c>
      <c r="E615" s="6">
        <v>11111</v>
      </c>
      <c r="F615" s="6" t="s">
        <v>56</v>
      </c>
      <c r="G615" s="6">
        <v>123456</v>
      </c>
      <c r="H615" s="6" t="s">
        <v>57</v>
      </c>
      <c r="I615" s="7">
        <v>-147.695526</v>
      </c>
      <c r="J615" s="6" t="s">
        <v>15</v>
      </c>
      <c r="K615" s="7">
        <v>-1892108.7161964998</v>
      </c>
      <c r="L615" s="6" t="s">
        <v>15</v>
      </c>
      <c r="M615" s="6"/>
      <c r="N615" s="6"/>
      <c r="P615" s="3">
        <f t="shared" si="93"/>
        <v>45317</v>
      </c>
      <c r="Q615" t="str">
        <f t="shared" si="94"/>
        <v/>
      </c>
      <c r="R615" t="str">
        <f t="shared" si="95"/>
        <v>Yes</v>
      </c>
      <c r="S615">
        <f t="shared" si="96"/>
        <v>12345</v>
      </c>
      <c r="T615" t="str">
        <f t="shared" si="97"/>
        <v>Turnover 1</v>
      </c>
      <c r="U615" s="3">
        <f t="shared" si="98"/>
        <v>45317</v>
      </c>
      <c r="V615" t="str">
        <f>IF($R615="No","",IF(D615="","JD",INDEX(Lookup!$B:$B,MATCH(LEFT(D615,2),Lookup!$A:$A,0))))</f>
        <v>SI</v>
      </c>
      <c r="W615" t="str">
        <f t="shared" si="99"/>
        <v>xxxx xxx xxxxx</v>
      </c>
      <c r="X615" t="str">
        <f t="shared" si="100"/>
        <v>xxxx xxx xxx xxx</v>
      </c>
      <c r="Y615" t="str">
        <f t="shared" si="101"/>
        <v>SI xxx</v>
      </c>
      <c r="Z615" s="5">
        <f t="shared" si="102"/>
        <v>-110.980254</v>
      </c>
    </row>
    <row r="616" spans="1:26" x14ac:dyDescent="0.25">
      <c r="A616" s="6" t="s">
        <v>16</v>
      </c>
      <c r="B616" s="6" t="s">
        <v>16</v>
      </c>
      <c r="C616" s="6" t="s">
        <v>54</v>
      </c>
      <c r="D616" s="6" t="s">
        <v>58</v>
      </c>
      <c r="E616" s="6">
        <v>11111</v>
      </c>
      <c r="F616" s="6" t="s">
        <v>56</v>
      </c>
      <c r="G616" s="6">
        <v>123456</v>
      </c>
      <c r="H616" s="6" t="s">
        <v>57</v>
      </c>
      <c r="I616" s="7">
        <v>-110.980254</v>
      </c>
      <c r="J616" s="6" t="s">
        <v>15</v>
      </c>
      <c r="K616" s="7">
        <v>-1892219.6964504998</v>
      </c>
      <c r="L616" s="6" t="s">
        <v>15</v>
      </c>
      <c r="M616" s="6"/>
      <c r="N616" s="6"/>
      <c r="P616" s="3">
        <f t="shared" si="93"/>
        <v>45317</v>
      </c>
      <c r="Q616" t="str">
        <f t="shared" si="94"/>
        <v/>
      </c>
      <c r="R616" t="str">
        <f t="shared" si="95"/>
        <v>Yes</v>
      </c>
      <c r="S616">
        <f t="shared" si="96"/>
        <v>12345</v>
      </c>
      <c r="T616" t="str">
        <f t="shared" si="97"/>
        <v>Turnover 1</v>
      </c>
      <c r="U616" s="3">
        <f t="shared" si="98"/>
        <v>45317</v>
      </c>
      <c r="V616" t="str">
        <f>IF($R616="No","",IF(D616="","JD",INDEX(Lookup!$B:$B,MATCH(LEFT(D616,2),Lookup!$A:$A,0))))</f>
        <v>SI</v>
      </c>
      <c r="W616" t="str">
        <f t="shared" si="99"/>
        <v>xxxx xxx xxxxx</v>
      </c>
      <c r="X616" t="str">
        <f t="shared" si="100"/>
        <v>xxxx xxx xxx xxx</v>
      </c>
      <c r="Y616" t="str">
        <f t="shared" si="101"/>
        <v>SI xxx</v>
      </c>
      <c r="Z616" s="5">
        <f t="shared" si="102"/>
        <v>-193.72868899999997</v>
      </c>
    </row>
    <row r="617" spans="1:26" x14ac:dyDescent="0.25">
      <c r="A617" s="6" t="s">
        <v>16</v>
      </c>
      <c r="B617" s="6" t="s">
        <v>16</v>
      </c>
      <c r="C617" s="6" t="s">
        <v>54</v>
      </c>
      <c r="D617" s="6" t="s">
        <v>58</v>
      </c>
      <c r="E617" s="6">
        <v>11111</v>
      </c>
      <c r="F617" s="6" t="s">
        <v>56</v>
      </c>
      <c r="G617" s="6">
        <v>123456</v>
      </c>
      <c r="H617" s="6" t="s">
        <v>57</v>
      </c>
      <c r="I617" s="7">
        <v>-193.72868899999997</v>
      </c>
      <c r="J617" s="6" t="s">
        <v>15</v>
      </c>
      <c r="K617" s="7">
        <v>-1892413.4251394998</v>
      </c>
      <c r="L617" s="6" t="s">
        <v>15</v>
      </c>
      <c r="M617" s="6"/>
      <c r="N617" s="6"/>
      <c r="P617" s="3">
        <f t="shared" si="93"/>
        <v>45317</v>
      </c>
      <c r="Q617" t="str">
        <f t="shared" si="94"/>
        <v/>
      </c>
      <c r="R617" t="str">
        <f t="shared" si="95"/>
        <v>Yes</v>
      </c>
      <c r="S617">
        <f t="shared" si="96"/>
        <v>12345</v>
      </c>
      <c r="T617" t="str">
        <f t="shared" si="97"/>
        <v>Turnover 1</v>
      </c>
      <c r="U617" s="3">
        <f t="shared" si="98"/>
        <v>45317</v>
      </c>
      <c r="V617" t="str">
        <f>IF($R617="No","",IF(D617="","JD",INDEX(Lookup!$B:$B,MATCH(LEFT(D617,2),Lookup!$A:$A,0))))</f>
        <v>SI</v>
      </c>
      <c r="W617" t="str">
        <f t="shared" si="99"/>
        <v>xxxx xxx xxxxx</v>
      </c>
      <c r="X617" t="str">
        <f t="shared" si="100"/>
        <v>xxxx xxx xxx xxx</v>
      </c>
      <c r="Y617" t="str">
        <f t="shared" si="101"/>
        <v>SI xxx</v>
      </c>
      <c r="Z617" s="5">
        <f t="shared" si="102"/>
        <v>-3555.9828230000003</v>
      </c>
    </row>
    <row r="618" spans="1:26" x14ac:dyDescent="0.25">
      <c r="A618" s="6" t="s">
        <v>16</v>
      </c>
      <c r="B618" s="6" t="s">
        <v>16</v>
      </c>
      <c r="C618" s="6" t="s">
        <v>54</v>
      </c>
      <c r="D618" s="6" t="s">
        <v>58</v>
      </c>
      <c r="E618" s="6">
        <v>11111</v>
      </c>
      <c r="F618" s="6" t="s">
        <v>56</v>
      </c>
      <c r="G618" s="6">
        <v>123456</v>
      </c>
      <c r="H618" s="6" t="s">
        <v>57</v>
      </c>
      <c r="I618" s="7">
        <v>-3555.9828230000003</v>
      </c>
      <c r="J618" s="6" t="s">
        <v>15</v>
      </c>
      <c r="K618" s="7">
        <v>-1895969.4079624999</v>
      </c>
      <c r="L618" s="6" t="s">
        <v>15</v>
      </c>
      <c r="M618" s="6"/>
      <c r="N618" s="6"/>
      <c r="P618" s="3">
        <f t="shared" si="93"/>
        <v>45317</v>
      </c>
      <c r="Q618" t="str">
        <f t="shared" si="94"/>
        <v/>
      </c>
      <c r="R618" t="str">
        <f t="shared" si="95"/>
        <v>Yes</v>
      </c>
      <c r="S618">
        <f t="shared" si="96"/>
        <v>12345</v>
      </c>
      <c r="T618" t="str">
        <f t="shared" si="97"/>
        <v>Turnover 1</v>
      </c>
      <c r="U618" s="3">
        <f t="shared" si="98"/>
        <v>45317</v>
      </c>
      <c r="V618" t="str">
        <f>IF($R618="No","",IF(D618="","JD",INDEX(Lookup!$B:$B,MATCH(LEFT(D618,2),Lookup!$A:$A,0))))</f>
        <v>SI</v>
      </c>
      <c r="W618" t="str">
        <f t="shared" si="99"/>
        <v>xxxx xxx xxxxx</v>
      </c>
      <c r="X618" t="str">
        <f t="shared" si="100"/>
        <v>xxxx xxx xxx xxx</v>
      </c>
      <c r="Y618" t="str">
        <f t="shared" si="101"/>
        <v>SI xxx</v>
      </c>
      <c r="Z618" s="5">
        <f t="shared" si="102"/>
        <v>-90.814668999999995</v>
      </c>
    </row>
    <row r="619" spans="1:26" x14ac:dyDescent="0.25">
      <c r="A619" s="6" t="s">
        <v>16</v>
      </c>
      <c r="B619" s="6" t="s">
        <v>16</v>
      </c>
      <c r="C619" s="6" t="s">
        <v>54</v>
      </c>
      <c r="D619" s="6" t="s">
        <v>58</v>
      </c>
      <c r="E619" s="6">
        <v>11111</v>
      </c>
      <c r="F619" s="6" t="s">
        <v>56</v>
      </c>
      <c r="G619" s="6">
        <v>123456</v>
      </c>
      <c r="H619" s="6" t="s">
        <v>57</v>
      </c>
      <c r="I619" s="7">
        <v>-90.814668999999995</v>
      </c>
      <c r="J619" s="6" t="s">
        <v>15</v>
      </c>
      <c r="K619" s="7">
        <v>-1896060.2226315001</v>
      </c>
      <c r="L619" s="6" t="s">
        <v>15</v>
      </c>
      <c r="M619" s="6"/>
      <c r="N619" s="6"/>
      <c r="P619" s="3">
        <f t="shared" si="93"/>
        <v>45317</v>
      </c>
      <c r="Q619" t="str">
        <f t="shared" si="94"/>
        <v/>
      </c>
      <c r="R619" t="str">
        <f t="shared" si="95"/>
        <v>Yes</v>
      </c>
      <c r="S619">
        <f t="shared" si="96"/>
        <v>12345</v>
      </c>
      <c r="T619" t="str">
        <f t="shared" si="97"/>
        <v>Turnover 1</v>
      </c>
      <c r="U619" s="3">
        <f t="shared" si="98"/>
        <v>45317</v>
      </c>
      <c r="V619" t="str">
        <f>IF($R619="No","",IF(D619="","JD",INDEX(Lookup!$B:$B,MATCH(LEFT(D619,2),Lookup!$A:$A,0))))</f>
        <v>SI</v>
      </c>
      <c r="W619" t="str">
        <f t="shared" si="99"/>
        <v>xxxx xxx xxxxx</v>
      </c>
      <c r="X619" t="str">
        <f t="shared" si="100"/>
        <v>xxxx xxx xxx xxx</v>
      </c>
      <c r="Y619" t="str">
        <f t="shared" si="101"/>
        <v>SI xxx</v>
      </c>
      <c r="Z619" s="5">
        <f t="shared" si="102"/>
        <v>-90.726168000000001</v>
      </c>
    </row>
    <row r="620" spans="1:26" x14ac:dyDescent="0.25">
      <c r="A620" s="6" t="s">
        <v>16</v>
      </c>
      <c r="B620" s="6" t="s">
        <v>16</v>
      </c>
      <c r="C620" s="6" t="s">
        <v>54</v>
      </c>
      <c r="D620" s="6" t="s">
        <v>58</v>
      </c>
      <c r="E620" s="6">
        <v>11111</v>
      </c>
      <c r="F620" s="6" t="s">
        <v>56</v>
      </c>
      <c r="G620" s="6">
        <v>123456</v>
      </c>
      <c r="H620" s="6" t="s">
        <v>57</v>
      </c>
      <c r="I620" s="7">
        <v>-90.726168000000001</v>
      </c>
      <c r="J620" s="6" t="s">
        <v>15</v>
      </c>
      <c r="K620" s="7">
        <v>-1896150.9487995</v>
      </c>
      <c r="L620" s="6" t="s">
        <v>15</v>
      </c>
      <c r="M620" s="6"/>
      <c r="N620" s="6"/>
      <c r="P620" s="3">
        <f t="shared" si="93"/>
        <v>45317</v>
      </c>
      <c r="Q620" t="str">
        <f t="shared" si="94"/>
        <v/>
      </c>
      <c r="R620" t="str">
        <f t="shared" si="95"/>
        <v>Yes</v>
      </c>
      <c r="S620">
        <f t="shared" si="96"/>
        <v>12345</v>
      </c>
      <c r="T620" t="str">
        <f t="shared" si="97"/>
        <v>Turnover 1</v>
      </c>
      <c r="U620" s="3">
        <f t="shared" si="98"/>
        <v>45317</v>
      </c>
      <c r="V620" t="str">
        <f>IF($R620="No","",IF(D620="","JD",INDEX(Lookup!$B:$B,MATCH(LEFT(D620,2),Lookup!$A:$A,0))))</f>
        <v>SI</v>
      </c>
      <c r="W620" t="str">
        <f t="shared" si="99"/>
        <v>xxxx xxx xxxxx</v>
      </c>
      <c r="X620" t="str">
        <f t="shared" si="100"/>
        <v>xxxx xxx xxx xxx</v>
      </c>
      <c r="Y620" t="str">
        <f t="shared" si="101"/>
        <v>SI xxx</v>
      </c>
      <c r="Z620" s="5">
        <f t="shared" si="102"/>
        <v>-198.406599</v>
      </c>
    </row>
    <row r="621" spans="1:26" x14ac:dyDescent="0.25">
      <c r="A621" s="6" t="s">
        <v>16</v>
      </c>
      <c r="B621" s="6" t="s">
        <v>16</v>
      </c>
      <c r="C621" s="6" t="s">
        <v>54</v>
      </c>
      <c r="D621" s="6" t="s">
        <v>58</v>
      </c>
      <c r="E621" s="6">
        <v>11111</v>
      </c>
      <c r="F621" s="6" t="s">
        <v>56</v>
      </c>
      <c r="G621" s="6">
        <v>123456</v>
      </c>
      <c r="H621" s="6" t="s">
        <v>57</v>
      </c>
      <c r="I621" s="7">
        <v>-198.406599</v>
      </c>
      <c r="J621" s="6" t="s">
        <v>15</v>
      </c>
      <c r="K621" s="7">
        <v>-1896349.3553985001</v>
      </c>
      <c r="L621" s="6" t="s">
        <v>15</v>
      </c>
      <c r="M621" s="6"/>
      <c r="N621" s="6"/>
      <c r="P621" s="3">
        <f t="shared" si="93"/>
        <v>45317</v>
      </c>
      <c r="Q621" t="str">
        <f t="shared" si="94"/>
        <v/>
      </c>
      <c r="R621" t="str">
        <f t="shared" si="95"/>
        <v>Yes</v>
      </c>
      <c r="S621">
        <f t="shared" si="96"/>
        <v>12345</v>
      </c>
      <c r="T621" t="str">
        <f t="shared" si="97"/>
        <v>Turnover 1</v>
      </c>
      <c r="U621" s="3">
        <f t="shared" si="98"/>
        <v>45317</v>
      </c>
      <c r="V621" t="str">
        <f>IF($R621="No","",IF(D621="","JD",INDEX(Lookup!$B:$B,MATCH(LEFT(D621,2),Lookup!$A:$A,0))))</f>
        <v>SI</v>
      </c>
      <c r="W621" t="str">
        <f t="shared" si="99"/>
        <v>xxxx xxx xxxxx</v>
      </c>
      <c r="X621" t="str">
        <f t="shared" si="100"/>
        <v>xxxx xxx xxx xxx</v>
      </c>
      <c r="Y621" t="str">
        <f t="shared" si="101"/>
        <v>SI xxx</v>
      </c>
      <c r="Z621" s="5">
        <f t="shared" si="102"/>
        <v>-89.891729999999995</v>
      </c>
    </row>
    <row r="622" spans="1:26" x14ac:dyDescent="0.25">
      <c r="A622" s="6" t="s">
        <v>16</v>
      </c>
      <c r="B622" s="6" t="s">
        <v>16</v>
      </c>
      <c r="C622" s="6" t="s">
        <v>54</v>
      </c>
      <c r="D622" s="6" t="s">
        <v>58</v>
      </c>
      <c r="E622" s="6">
        <v>11111</v>
      </c>
      <c r="F622" s="6" t="s">
        <v>56</v>
      </c>
      <c r="G622" s="6">
        <v>123456</v>
      </c>
      <c r="H622" s="6" t="s">
        <v>57</v>
      </c>
      <c r="I622" s="7">
        <v>-89.891729999999995</v>
      </c>
      <c r="J622" s="6" t="s">
        <v>15</v>
      </c>
      <c r="K622" s="7">
        <v>-1896439.2471285001</v>
      </c>
      <c r="L622" s="6" t="s">
        <v>15</v>
      </c>
      <c r="M622" s="6"/>
      <c r="N622" s="6"/>
      <c r="P622" s="3">
        <f t="shared" si="93"/>
        <v>45317</v>
      </c>
      <c r="Q622" t="str">
        <f t="shared" si="94"/>
        <v/>
      </c>
      <c r="R622" t="str">
        <f t="shared" si="95"/>
        <v>Yes</v>
      </c>
      <c r="S622">
        <f t="shared" si="96"/>
        <v>12345</v>
      </c>
      <c r="T622" t="str">
        <f t="shared" si="97"/>
        <v>Turnover 1</v>
      </c>
      <c r="U622" s="3">
        <f t="shared" si="98"/>
        <v>45317</v>
      </c>
      <c r="V622" t="str">
        <f>IF($R622="No","",IF(D622="","JD",INDEX(Lookup!$B:$B,MATCH(LEFT(D622,2),Lookup!$A:$A,0))))</f>
        <v>SI</v>
      </c>
      <c r="W622" t="str">
        <f t="shared" si="99"/>
        <v>xxxx xxx xxxxx</v>
      </c>
      <c r="X622" t="str">
        <f t="shared" si="100"/>
        <v>xxxx xxx xxx xxx</v>
      </c>
      <c r="Y622" t="str">
        <f t="shared" si="101"/>
        <v>SI xxx</v>
      </c>
      <c r="Z622" s="5">
        <f t="shared" si="102"/>
        <v>-148.188603</v>
      </c>
    </row>
    <row r="623" spans="1:26" x14ac:dyDescent="0.25">
      <c r="A623" s="6" t="s">
        <v>16</v>
      </c>
      <c r="B623" s="6" t="s">
        <v>16</v>
      </c>
      <c r="C623" s="6" t="s">
        <v>54</v>
      </c>
      <c r="D623" s="6" t="s">
        <v>58</v>
      </c>
      <c r="E623" s="6">
        <v>11111</v>
      </c>
      <c r="F623" s="6" t="s">
        <v>56</v>
      </c>
      <c r="G623" s="6">
        <v>123456</v>
      </c>
      <c r="H623" s="6" t="s">
        <v>57</v>
      </c>
      <c r="I623" s="7">
        <v>-148.188603</v>
      </c>
      <c r="J623" s="6" t="s">
        <v>15</v>
      </c>
      <c r="K623" s="7">
        <v>-1896587.4357315002</v>
      </c>
      <c r="L623" s="6" t="s">
        <v>15</v>
      </c>
      <c r="M623" s="6"/>
      <c r="N623" s="6"/>
      <c r="P623" s="3">
        <f t="shared" si="93"/>
        <v>45317</v>
      </c>
      <c r="Q623" t="str">
        <f t="shared" si="94"/>
        <v/>
      </c>
      <c r="R623" t="str">
        <f t="shared" si="95"/>
        <v>Yes</v>
      </c>
      <c r="S623">
        <f t="shared" si="96"/>
        <v>12345</v>
      </c>
      <c r="T623" t="str">
        <f t="shared" si="97"/>
        <v>Turnover 1</v>
      </c>
      <c r="U623" s="3">
        <f t="shared" si="98"/>
        <v>45317</v>
      </c>
      <c r="V623" t="str">
        <f>IF($R623="No","",IF(D623="","JD",INDEX(Lookup!$B:$B,MATCH(LEFT(D623,2),Lookup!$A:$A,0))))</f>
        <v>SI</v>
      </c>
      <c r="W623" t="str">
        <f t="shared" si="99"/>
        <v>xxxx xxx xxxxx</v>
      </c>
      <c r="X623" t="str">
        <f t="shared" si="100"/>
        <v>xxxx xxx xxx xxx</v>
      </c>
      <c r="Y623" t="str">
        <f t="shared" si="101"/>
        <v>SI xxx</v>
      </c>
      <c r="Z623" s="5">
        <f t="shared" si="102"/>
        <v>-88.184924999999993</v>
      </c>
    </row>
    <row r="624" spans="1:26" x14ac:dyDescent="0.25">
      <c r="A624" s="6" t="s">
        <v>16</v>
      </c>
      <c r="B624" s="6" t="s">
        <v>16</v>
      </c>
      <c r="C624" s="6" t="s">
        <v>54</v>
      </c>
      <c r="D624" s="6" t="s">
        <v>58</v>
      </c>
      <c r="E624" s="6">
        <v>11111</v>
      </c>
      <c r="F624" s="6" t="s">
        <v>56</v>
      </c>
      <c r="G624" s="6">
        <v>123456</v>
      </c>
      <c r="H624" s="6" t="s">
        <v>57</v>
      </c>
      <c r="I624" s="7">
        <v>-88.184924999999993</v>
      </c>
      <c r="J624" s="6" t="s">
        <v>15</v>
      </c>
      <c r="K624" s="7">
        <v>-1896675.6206565001</v>
      </c>
      <c r="L624" s="6" t="s">
        <v>15</v>
      </c>
      <c r="M624" s="6"/>
      <c r="N624" s="6"/>
      <c r="P624" s="3">
        <f t="shared" si="93"/>
        <v>45317</v>
      </c>
      <c r="Q624" t="str">
        <f t="shared" si="94"/>
        <v/>
      </c>
      <c r="R624" t="str">
        <f t="shared" si="95"/>
        <v>Yes</v>
      </c>
      <c r="S624">
        <f t="shared" si="96"/>
        <v>12345</v>
      </c>
      <c r="T624" t="str">
        <f t="shared" si="97"/>
        <v>Turnover 1</v>
      </c>
      <c r="U624" s="3">
        <f t="shared" si="98"/>
        <v>45317</v>
      </c>
      <c r="V624" t="str">
        <f>IF($R624="No","",IF(D624="","JD",INDEX(Lookup!$B:$B,MATCH(LEFT(D624,2),Lookup!$A:$A,0))))</f>
        <v>SI</v>
      </c>
      <c r="W624" t="str">
        <f t="shared" si="99"/>
        <v>xxxx xxx xxxxx</v>
      </c>
      <c r="X624" t="str">
        <f t="shared" si="100"/>
        <v>xxxx xxx xxx xxx</v>
      </c>
      <c r="Y624" t="str">
        <f t="shared" si="101"/>
        <v>SI xxx</v>
      </c>
      <c r="Z624" s="5">
        <f t="shared" si="102"/>
        <v>-2602.6058005</v>
      </c>
    </row>
    <row r="625" spans="1:26" x14ac:dyDescent="0.25">
      <c r="A625" s="6" t="s">
        <v>16</v>
      </c>
      <c r="B625" s="6" t="s">
        <v>16</v>
      </c>
      <c r="C625" s="6" t="s">
        <v>54</v>
      </c>
      <c r="D625" s="6" t="s">
        <v>58</v>
      </c>
      <c r="E625" s="6">
        <v>11111</v>
      </c>
      <c r="F625" s="6" t="s">
        <v>56</v>
      </c>
      <c r="G625" s="6">
        <v>123456</v>
      </c>
      <c r="H625" s="6" t="s">
        <v>57</v>
      </c>
      <c r="I625" s="7">
        <v>-2602.6058005</v>
      </c>
      <c r="J625" s="6" t="s">
        <v>15</v>
      </c>
      <c r="K625" s="7">
        <v>-1899278.226457</v>
      </c>
      <c r="L625" s="6" t="s">
        <v>15</v>
      </c>
      <c r="M625" s="6"/>
      <c r="N625" s="6"/>
      <c r="P625" s="3">
        <f t="shared" si="93"/>
        <v>45317</v>
      </c>
      <c r="Q625" t="str">
        <f t="shared" si="94"/>
        <v/>
      </c>
      <c r="R625" t="str">
        <f t="shared" si="95"/>
        <v>Yes</v>
      </c>
      <c r="S625">
        <f t="shared" si="96"/>
        <v>12345</v>
      </c>
      <c r="T625" t="str">
        <f t="shared" si="97"/>
        <v>Turnover 1</v>
      </c>
      <c r="U625" s="3">
        <f t="shared" si="98"/>
        <v>45317</v>
      </c>
      <c r="V625" t="str">
        <f>IF($R625="No","",IF(D625="","JD",INDEX(Lookup!$B:$B,MATCH(LEFT(D625,2),Lookup!$A:$A,0))))</f>
        <v>SI</v>
      </c>
      <c r="W625" t="str">
        <f t="shared" si="99"/>
        <v>xxxx xxx xxxxx</v>
      </c>
      <c r="X625" t="str">
        <f t="shared" si="100"/>
        <v>xxxx xxx xxx xxx</v>
      </c>
      <c r="Y625" t="str">
        <f t="shared" si="101"/>
        <v>SI xxx</v>
      </c>
      <c r="Z625" s="5">
        <f t="shared" si="102"/>
        <v>-98.311968000000007</v>
      </c>
    </row>
    <row r="626" spans="1:26" x14ac:dyDescent="0.25">
      <c r="A626" s="6" t="s">
        <v>16</v>
      </c>
      <c r="B626" s="6" t="s">
        <v>16</v>
      </c>
      <c r="C626" s="6" t="s">
        <v>54</v>
      </c>
      <c r="D626" s="6" t="s">
        <v>58</v>
      </c>
      <c r="E626" s="6">
        <v>11111</v>
      </c>
      <c r="F626" s="6" t="s">
        <v>56</v>
      </c>
      <c r="G626" s="6">
        <v>123456</v>
      </c>
      <c r="H626" s="6" t="s">
        <v>57</v>
      </c>
      <c r="I626" s="7">
        <v>-98.311968000000007</v>
      </c>
      <c r="J626" s="6" t="s">
        <v>15</v>
      </c>
      <c r="K626" s="7">
        <v>-1899376.5384249999</v>
      </c>
      <c r="L626" s="6" t="s">
        <v>15</v>
      </c>
      <c r="M626" s="6"/>
      <c r="N626" s="6"/>
      <c r="P626" s="3">
        <f t="shared" si="93"/>
        <v>45317</v>
      </c>
      <c r="Q626" t="str">
        <f t="shared" si="94"/>
        <v/>
      </c>
      <c r="R626" t="str">
        <f t="shared" si="95"/>
        <v>Yes</v>
      </c>
      <c r="S626">
        <f t="shared" si="96"/>
        <v>12345</v>
      </c>
      <c r="T626" t="str">
        <f t="shared" si="97"/>
        <v>Turnover 1</v>
      </c>
      <c r="U626" s="3">
        <f t="shared" si="98"/>
        <v>45317</v>
      </c>
      <c r="V626" t="str">
        <f>IF($R626="No","",IF(D626="","JD",INDEX(Lookup!$B:$B,MATCH(LEFT(D626,2),Lookup!$A:$A,0))))</f>
        <v>SI</v>
      </c>
      <c r="W626" t="str">
        <f t="shared" si="99"/>
        <v>xxxx xxx xxxxx</v>
      </c>
      <c r="X626" t="str">
        <f t="shared" si="100"/>
        <v>xxxx xxx xxx xxx</v>
      </c>
      <c r="Y626" t="str">
        <f t="shared" si="101"/>
        <v>SI xxx</v>
      </c>
      <c r="Z626" s="5">
        <f t="shared" si="102"/>
        <v>-786.96353500000009</v>
      </c>
    </row>
    <row r="627" spans="1:26" x14ac:dyDescent="0.25">
      <c r="A627" s="6" t="s">
        <v>16</v>
      </c>
      <c r="B627" s="6" t="s">
        <v>16</v>
      </c>
      <c r="C627" s="6" t="s">
        <v>54</v>
      </c>
      <c r="D627" s="6" t="s">
        <v>58</v>
      </c>
      <c r="E627" s="6">
        <v>11111</v>
      </c>
      <c r="F627" s="6" t="s">
        <v>56</v>
      </c>
      <c r="G627" s="6">
        <v>123456</v>
      </c>
      <c r="H627" s="6" t="s">
        <v>57</v>
      </c>
      <c r="I627" s="7">
        <v>-786.96353500000009</v>
      </c>
      <c r="J627" s="6" t="s">
        <v>15</v>
      </c>
      <c r="K627" s="7">
        <v>-1900163.50196</v>
      </c>
      <c r="L627" s="6" t="s">
        <v>15</v>
      </c>
      <c r="M627" s="6"/>
      <c r="N627" s="6"/>
      <c r="P627" s="3">
        <f t="shared" si="93"/>
        <v>45317</v>
      </c>
      <c r="Q627" t="str">
        <f t="shared" si="94"/>
        <v/>
      </c>
      <c r="R627" t="str">
        <f t="shared" si="95"/>
        <v>Yes</v>
      </c>
      <c r="S627">
        <f t="shared" si="96"/>
        <v>12345</v>
      </c>
      <c r="T627" t="str">
        <f t="shared" si="97"/>
        <v>Turnover 1</v>
      </c>
      <c r="U627" s="3">
        <f t="shared" si="98"/>
        <v>45317</v>
      </c>
      <c r="V627" t="str">
        <f>IF($R627="No","",IF(D627="","JD",INDEX(Lookup!$B:$B,MATCH(LEFT(D627,2),Lookup!$A:$A,0))))</f>
        <v>SI</v>
      </c>
      <c r="W627" t="str">
        <f t="shared" si="99"/>
        <v>xxxx xxx xxxxx</v>
      </c>
      <c r="X627" t="str">
        <f t="shared" si="100"/>
        <v>xxxx xxx xxx xxx</v>
      </c>
      <c r="Y627" t="str">
        <f t="shared" si="101"/>
        <v>SI xxx</v>
      </c>
      <c r="Z627" s="5">
        <f t="shared" si="102"/>
        <v>-414.07089299999996</v>
      </c>
    </row>
    <row r="628" spans="1:26" x14ac:dyDescent="0.25">
      <c r="A628" s="6" t="s">
        <v>16</v>
      </c>
      <c r="B628" s="6" t="s">
        <v>16</v>
      </c>
      <c r="C628" s="6" t="s">
        <v>54</v>
      </c>
      <c r="D628" s="6" t="s">
        <v>58</v>
      </c>
      <c r="E628" s="6">
        <v>11111</v>
      </c>
      <c r="F628" s="6" t="s">
        <v>56</v>
      </c>
      <c r="G628" s="6">
        <v>123456</v>
      </c>
      <c r="H628" s="6" t="s">
        <v>57</v>
      </c>
      <c r="I628" s="7">
        <v>-414.07089299999996</v>
      </c>
      <c r="J628" s="6" t="s">
        <v>15</v>
      </c>
      <c r="K628" s="7">
        <v>-1900577.5728529999</v>
      </c>
      <c r="L628" s="6" t="s">
        <v>15</v>
      </c>
      <c r="M628" s="6"/>
      <c r="N628" s="6"/>
      <c r="P628" s="3">
        <f t="shared" si="93"/>
        <v>45317</v>
      </c>
      <c r="Q628" t="str">
        <f t="shared" si="94"/>
        <v/>
      </c>
      <c r="R628" t="str">
        <f t="shared" si="95"/>
        <v>Yes</v>
      </c>
      <c r="S628">
        <f t="shared" si="96"/>
        <v>12345</v>
      </c>
      <c r="T628" t="str">
        <f t="shared" si="97"/>
        <v>Turnover 1</v>
      </c>
      <c r="U628" s="3">
        <f t="shared" si="98"/>
        <v>45317</v>
      </c>
      <c r="V628" t="str">
        <f>IF($R628="No","",IF(D628="","JD",INDEX(Lookup!$B:$B,MATCH(LEFT(D628,2),Lookup!$A:$A,0))))</f>
        <v>SI</v>
      </c>
      <c r="W628" t="str">
        <f t="shared" si="99"/>
        <v>xxxx xxx xxxxx</v>
      </c>
      <c r="X628" t="str">
        <f t="shared" si="100"/>
        <v>xxxx xxx xxx xxx</v>
      </c>
      <c r="Y628" t="str">
        <f t="shared" si="101"/>
        <v>SI xxx</v>
      </c>
      <c r="Z628" s="5">
        <f t="shared" si="102"/>
        <v>-414.07089299999996</v>
      </c>
    </row>
    <row r="629" spans="1:26" x14ac:dyDescent="0.25">
      <c r="A629" s="6" t="s">
        <v>16</v>
      </c>
      <c r="B629" s="6" t="s">
        <v>16</v>
      </c>
      <c r="C629" s="6" t="s">
        <v>54</v>
      </c>
      <c r="D629" s="6" t="s">
        <v>58</v>
      </c>
      <c r="E629" s="6">
        <v>11111</v>
      </c>
      <c r="F629" s="6" t="s">
        <v>56</v>
      </c>
      <c r="G629" s="6">
        <v>123456</v>
      </c>
      <c r="H629" s="6" t="s">
        <v>57</v>
      </c>
      <c r="I629" s="7">
        <v>-414.07089299999996</v>
      </c>
      <c r="J629" s="6" t="s">
        <v>15</v>
      </c>
      <c r="K629" s="7">
        <v>-1900991.643746</v>
      </c>
      <c r="L629" s="6" t="s">
        <v>15</v>
      </c>
      <c r="M629" s="6"/>
      <c r="N629" s="6"/>
      <c r="P629" s="3">
        <f t="shared" si="93"/>
        <v>45317</v>
      </c>
      <c r="Q629" t="str">
        <f t="shared" si="94"/>
        <v/>
      </c>
      <c r="R629" t="str">
        <f t="shared" si="95"/>
        <v>Yes</v>
      </c>
      <c r="S629">
        <f t="shared" si="96"/>
        <v>12345</v>
      </c>
      <c r="T629" t="str">
        <f t="shared" si="97"/>
        <v>Turnover 1</v>
      </c>
      <c r="U629" s="3">
        <f t="shared" si="98"/>
        <v>45317</v>
      </c>
      <c r="V629" t="str">
        <f>IF($R629="No","",IF(D629="","JD",INDEX(Lookup!$B:$B,MATCH(LEFT(D629,2),Lookup!$A:$A,0))))</f>
        <v>SI</v>
      </c>
      <c r="W629" t="str">
        <f t="shared" si="99"/>
        <v>xxxx xxx xxxxx</v>
      </c>
      <c r="X629" t="str">
        <f t="shared" si="100"/>
        <v>xxxx xxx xxx xxx</v>
      </c>
      <c r="Y629" t="str">
        <f t="shared" si="101"/>
        <v>SI xxx</v>
      </c>
      <c r="Z629" s="5">
        <f t="shared" si="102"/>
        <v>-178.152513</v>
      </c>
    </row>
    <row r="630" spans="1:26" x14ac:dyDescent="0.25">
      <c r="A630" s="6" t="s">
        <v>16</v>
      </c>
      <c r="B630" s="6" t="s">
        <v>16</v>
      </c>
      <c r="C630" s="6" t="s">
        <v>54</v>
      </c>
      <c r="D630" s="6" t="s">
        <v>58</v>
      </c>
      <c r="E630" s="6">
        <v>11111</v>
      </c>
      <c r="F630" s="6" t="s">
        <v>56</v>
      </c>
      <c r="G630" s="6">
        <v>123456</v>
      </c>
      <c r="H630" s="6" t="s">
        <v>57</v>
      </c>
      <c r="I630" s="7">
        <v>-178.152513</v>
      </c>
      <c r="J630" s="6" t="s">
        <v>15</v>
      </c>
      <c r="K630" s="7">
        <v>-1901169.7962589997</v>
      </c>
      <c r="L630" s="6" t="s">
        <v>15</v>
      </c>
      <c r="M630" s="6"/>
      <c r="N630" s="6"/>
      <c r="P630" s="3">
        <f t="shared" si="93"/>
        <v>45317</v>
      </c>
      <c r="Q630" t="str">
        <f t="shared" si="94"/>
        <v/>
      </c>
      <c r="R630" t="str">
        <f t="shared" si="95"/>
        <v>Yes</v>
      </c>
      <c r="S630">
        <f t="shared" si="96"/>
        <v>12345</v>
      </c>
      <c r="T630" t="str">
        <f t="shared" si="97"/>
        <v>Turnover 1</v>
      </c>
      <c r="U630" s="3">
        <f t="shared" si="98"/>
        <v>45317</v>
      </c>
      <c r="V630" t="str">
        <f>IF($R630="No","",IF(D630="","JD",INDEX(Lookup!$B:$B,MATCH(LEFT(D630,2),Lookup!$A:$A,0))))</f>
        <v>SI</v>
      </c>
      <c r="W630" t="str">
        <f t="shared" si="99"/>
        <v>xxxx xxx xxxxx</v>
      </c>
      <c r="X630" t="str">
        <f t="shared" si="100"/>
        <v>xxxx xxx xxx xxx</v>
      </c>
      <c r="Y630" t="str">
        <f t="shared" si="101"/>
        <v>SI xxx</v>
      </c>
      <c r="Z630" s="5">
        <f t="shared" si="102"/>
        <v>-310.22129100000001</v>
      </c>
    </row>
    <row r="631" spans="1:26" x14ac:dyDescent="0.25">
      <c r="A631" s="6" t="s">
        <v>16</v>
      </c>
      <c r="B631" s="6" t="s">
        <v>16</v>
      </c>
      <c r="C631" s="6" t="s">
        <v>54</v>
      </c>
      <c r="D631" s="6" t="s">
        <v>58</v>
      </c>
      <c r="E631" s="6">
        <v>11111</v>
      </c>
      <c r="F631" s="6" t="s">
        <v>56</v>
      </c>
      <c r="G631" s="6">
        <v>123456</v>
      </c>
      <c r="H631" s="6" t="s">
        <v>57</v>
      </c>
      <c r="I631" s="7">
        <v>-310.22129100000001</v>
      </c>
      <c r="J631" s="6" t="s">
        <v>15</v>
      </c>
      <c r="K631" s="7">
        <v>-1901480.01755</v>
      </c>
      <c r="L631" s="6" t="s">
        <v>15</v>
      </c>
      <c r="M631" s="6"/>
      <c r="N631" s="6"/>
      <c r="P631" s="3">
        <f t="shared" si="93"/>
        <v>45317</v>
      </c>
      <c r="Q631" t="str">
        <f t="shared" si="94"/>
        <v/>
      </c>
      <c r="R631" t="str">
        <f t="shared" si="95"/>
        <v>Yes</v>
      </c>
      <c r="S631">
        <f t="shared" si="96"/>
        <v>12345</v>
      </c>
      <c r="T631" t="str">
        <f t="shared" si="97"/>
        <v>Turnover 1</v>
      </c>
      <c r="U631" s="3">
        <f t="shared" si="98"/>
        <v>45317</v>
      </c>
      <c r="V631" t="str">
        <f>IF($R631="No","",IF(D631="","JD",INDEX(Lookup!$B:$B,MATCH(LEFT(D631,2),Lookup!$A:$A,0))))</f>
        <v>SI</v>
      </c>
      <c r="W631" t="str">
        <f t="shared" si="99"/>
        <v>xxxx xxx xxxxx</v>
      </c>
      <c r="X631" t="str">
        <f t="shared" si="100"/>
        <v>xxxx xxx xxx xxx</v>
      </c>
      <c r="Y631" t="str">
        <f t="shared" si="101"/>
        <v>SI xxx</v>
      </c>
      <c r="Z631" s="5">
        <f t="shared" si="102"/>
        <v>-1117.1291584999999</v>
      </c>
    </row>
    <row r="632" spans="1:26" x14ac:dyDescent="0.25">
      <c r="A632" s="6" t="s">
        <v>16</v>
      </c>
      <c r="B632" s="6" t="s">
        <v>16</v>
      </c>
      <c r="C632" s="6" t="s">
        <v>54</v>
      </c>
      <c r="D632" s="6" t="s">
        <v>58</v>
      </c>
      <c r="E632" s="6">
        <v>11111</v>
      </c>
      <c r="F632" s="6" t="s">
        <v>56</v>
      </c>
      <c r="G632" s="6">
        <v>123456</v>
      </c>
      <c r="H632" s="6" t="s">
        <v>57</v>
      </c>
      <c r="I632" s="7">
        <v>-1117.1291584999999</v>
      </c>
      <c r="J632" s="6" t="s">
        <v>15</v>
      </c>
      <c r="K632" s="7">
        <v>-1902597.1467084999</v>
      </c>
      <c r="L632" s="6" t="s">
        <v>15</v>
      </c>
      <c r="M632" s="6"/>
      <c r="N632" s="6"/>
      <c r="P632" s="3">
        <f t="shared" si="93"/>
        <v>45317</v>
      </c>
      <c r="Q632" t="str">
        <f t="shared" si="94"/>
        <v/>
      </c>
      <c r="R632" t="str">
        <f t="shared" si="95"/>
        <v>Yes</v>
      </c>
      <c r="S632">
        <f t="shared" si="96"/>
        <v>12345</v>
      </c>
      <c r="T632" t="str">
        <f t="shared" si="97"/>
        <v>Turnover 1</v>
      </c>
      <c r="U632" s="3">
        <f t="shared" si="98"/>
        <v>45317</v>
      </c>
      <c r="V632" t="str">
        <f>IF($R632="No","",IF(D632="","JD",INDEX(Lookup!$B:$B,MATCH(LEFT(D632,2),Lookup!$A:$A,0))))</f>
        <v>SI</v>
      </c>
      <c r="W632" t="str">
        <f t="shared" si="99"/>
        <v>xxxx xxx xxxxx</v>
      </c>
      <c r="X632" t="str">
        <f t="shared" si="100"/>
        <v>xxxx xxx xxx xxx</v>
      </c>
      <c r="Y632" t="str">
        <f t="shared" si="101"/>
        <v>SI xxx</v>
      </c>
      <c r="Z632" s="5">
        <f t="shared" si="102"/>
        <v>-161.65339800000001</v>
      </c>
    </row>
    <row r="633" spans="1:26" x14ac:dyDescent="0.25">
      <c r="A633" s="6" t="s">
        <v>16</v>
      </c>
      <c r="B633" s="6" t="s">
        <v>16</v>
      </c>
      <c r="C633" s="6" t="s">
        <v>54</v>
      </c>
      <c r="D633" s="6" t="s">
        <v>58</v>
      </c>
      <c r="E633" s="6">
        <v>11111</v>
      </c>
      <c r="F633" s="6" t="s">
        <v>56</v>
      </c>
      <c r="G633" s="6">
        <v>123456</v>
      </c>
      <c r="H633" s="6" t="s">
        <v>57</v>
      </c>
      <c r="I633" s="7">
        <v>-161.65339800000001</v>
      </c>
      <c r="J633" s="6" t="s">
        <v>15</v>
      </c>
      <c r="K633" s="7">
        <v>-1902758.8001065</v>
      </c>
      <c r="L633" s="6" t="s">
        <v>15</v>
      </c>
      <c r="M633" s="6"/>
      <c r="N633" s="6"/>
      <c r="P633" s="3">
        <f t="shared" si="93"/>
        <v>45317</v>
      </c>
      <c r="Q633" t="str">
        <f t="shared" si="94"/>
        <v/>
      </c>
      <c r="R633" t="str">
        <f t="shared" si="95"/>
        <v>Yes</v>
      </c>
      <c r="S633">
        <f t="shared" si="96"/>
        <v>12345</v>
      </c>
      <c r="T633" t="str">
        <f t="shared" si="97"/>
        <v>Turnover 1</v>
      </c>
      <c r="U633" s="3">
        <f t="shared" si="98"/>
        <v>45317</v>
      </c>
      <c r="V633" t="str">
        <f>IF($R633="No","",IF(D633="","JD",INDEX(Lookup!$B:$B,MATCH(LEFT(D633,2),Lookup!$A:$A,0))))</f>
        <v>SI</v>
      </c>
      <c r="W633" t="str">
        <f t="shared" si="99"/>
        <v>xxxx xxx xxxxx</v>
      </c>
      <c r="X633" t="str">
        <f t="shared" si="100"/>
        <v>xxxx xxx xxx xxx</v>
      </c>
      <c r="Y633" t="str">
        <f t="shared" si="101"/>
        <v>SI xxx</v>
      </c>
      <c r="Z633" s="5">
        <f t="shared" si="102"/>
        <v>-974.19372199999998</v>
      </c>
    </row>
    <row r="634" spans="1:26" x14ac:dyDescent="0.25">
      <c r="A634" s="6" t="s">
        <v>16</v>
      </c>
      <c r="B634" s="6" t="s">
        <v>16</v>
      </c>
      <c r="C634" s="6" t="s">
        <v>54</v>
      </c>
      <c r="D634" s="6" t="s">
        <v>58</v>
      </c>
      <c r="E634" s="6">
        <v>11111</v>
      </c>
      <c r="F634" s="6" t="s">
        <v>56</v>
      </c>
      <c r="G634" s="6">
        <v>123456</v>
      </c>
      <c r="H634" s="6" t="s">
        <v>57</v>
      </c>
      <c r="I634" s="7">
        <v>-974.19372199999998</v>
      </c>
      <c r="J634" s="6" t="s">
        <v>15</v>
      </c>
      <c r="K634" s="7">
        <v>-1903732.9938285002</v>
      </c>
      <c r="L634" s="6" t="s">
        <v>15</v>
      </c>
      <c r="M634" s="6"/>
      <c r="N634" s="6"/>
      <c r="P634" s="3">
        <f t="shared" si="93"/>
        <v>45317</v>
      </c>
      <c r="Q634" t="str">
        <f t="shared" si="94"/>
        <v/>
      </c>
      <c r="R634" t="str">
        <f t="shared" si="95"/>
        <v>Yes</v>
      </c>
      <c r="S634">
        <f t="shared" si="96"/>
        <v>12345</v>
      </c>
      <c r="T634" t="str">
        <f t="shared" si="97"/>
        <v>Turnover 1</v>
      </c>
      <c r="U634" s="3">
        <f t="shared" si="98"/>
        <v>45317</v>
      </c>
      <c r="V634" t="str">
        <f>IF($R634="No","",IF(D634="","JD",INDEX(Lookup!$B:$B,MATCH(LEFT(D634,2),Lookup!$A:$A,0))))</f>
        <v>SI</v>
      </c>
      <c r="W634" t="str">
        <f t="shared" si="99"/>
        <v>xxxx xxx xxxxx</v>
      </c>
      <c r="X634" t="str">
        <f t="shared" si="100"/>
        <v>xxxx xxx xxx xxx</v>
      </c>
      <c r="Y634" t="str">
        <f t="shared" si="101"/>
        <v>SI xxx</v>
      </c>
      <c r="Z634" s="5">
        <f t="shared" si="102"/>
        <v>-147.809313</v>
      </c>
    </row>
    <row r="635" spans="1:26" x14ac:dyDescent="0.25">
      <c r="A635" s="6" t="s">
        <v>16</v>
      </c>
      <c r="B635" s="6" t="s">
        <v>16</v>
      </c>
      <c r="C635" s="6" t="s">
        <v>54</v>
      </c>
      <c r="D635" s="6" t="s">
        <v>58</v>
      </c>
      <c r="E635" s="6">
        <v>11111</v>
      </c>
      <c r="F635" s="6" t="s">
        <v>56</v>
      </c>
      <c r="G635" s="6">
        <v>123456</v>
      </c>
      <c r="H635" s="6" t="s">
        <v>57</v>
      </c>
      <c r="I635" s="7">
        <v>-147.809313</v>
      </c>
      <c r="J635" s="6" t="s">
        <v>15</v>
      </c>
      <c r="K635" s="7">
        <v>-1903880.8031415001</v>
      </c>
      <c r="L635" s="6" t="s">
        <v>15</v>
      </c>
      <c r="M635" s="6"/>
      <c r="N635" s="6"/>
      <c r="P635" s="3">
        <f t="shared" si="93"/>
        <v>45317</v>
      </c>
      <c r="Q635" t="str">
        <f t="shared" si="94"/>
        <v/>
      </c>
      <c r="R635" t="str">
        <f t="shared" si="95"/>
        <v>Yes</v>
      </c>
      <c r="S635">
        <f t="shared" si="96"/>
        <v>12345</v>
      </c>
      <c r="T635" t="str">
        <f t="shared" si="97"/>
        <v>Turnover 1</v>
      </c>
      <c r="U635" s="3">
        <f t="shared" si="98"/>
        <v>45317</v>
      </c>
      <c r="V635" t="str">
        <f>IF($R635="No","",IF(D635="","JD",INDEX(Lookup!$B:$B,MATCH(LEFT(D635,2),Lookup!$A:$A,0))))</f>
        <v>SI</v>
      </c>
      <c r="W635" t="str">
        <f t="shared" si="99"/>
        <v>xxxx xxx xxxxx</v>
      </c>
      <c r="X635" t="str">
        <f t="shared" si="100"/>
        <v>xxxx xxx xxx xxx</v>
      </c>
      <c r="Y635" t="str">
        <f t="shared" si="101"/>
        <v>SI xxx</v>
      </c>
      <c r="Z635" s="5">
        <f t="shared" si="102"/>
        <v>-99.336050999999983</v>
      </c>
    </row>
    <row r="636" spans="1:26" x14ac:dyDescent="0.25">
      <c r="A636" s="6" t="s">
        <v>16</v>
      </c>
      <c r="B636" s="6" t="s">
        <v>16</v>
      </c>
      <c r="C636" s="6" t="s">
        <v>54</v>
      </c>
      <c r="D636" s="6" t="s">
        <v>58</v>
      </c>
      <c r="E636" s="6">
        <v>11111</v>
      </c>
      <c r="F636" s="6" t="s">
        <v>56</v>
      </c>
      <c r="G636" s="6">
        <v>123456</v>
      </c>
      <c r="H636" s="6" t="s">
        <v>57</v>
      </c>
      <c r="I636" s="7">
        <v>-99.336050999999983</v>
      </c>
      <c r="J636" s="6" t="s">
        <v>15</v>
      </c>
      <c r="K636" s="7">
        <v>-1903980.1391925002</v>
      </c>
      <c r="L636" s="6" t="s">
        <v>15</v>
      </c>
      <c r="M636" s="6"/>
      <c r="N636" s="6"/>
      <c r="P636" s="3">
        <f t="shared" si="93"/>
        <v>45317</v>
      </c>
      <c r="Q636" t="str">
        <f t="shared" si="94"/>
        <v/>
      </c>
      <c r="R636" t="str">
        <f t="shared" si="95"/>
        <v>Yes</v>
      </c>
      <c r="S636">
        <f t="shared" si="96"/>
        <v>12345</v>
      </c>
      <c r="T636" t="str">
        <f t="shared" si="97"/>
        <v>Turnover 1</v>
      </c>
      <c r="U636" s="3">
        <f t="shared" si="98"/>
        <v>45317</v>
      </c>
      <c r="V636" t="str">
        <f>IF($R636="No","",IF(D636="","JD",INDEX(Lookup!$B:$B,MATCH(LEFT(D636,2),Lookup!$A:$A,0))))</f>
        <v>SI</v>
      </c>
      <c r="W636" t="str">
        <f t="shared" si="99"/>
        <v>xxxx xxx xxxxx</v>
      </c>
      <c r="X636" t="str">
        <f t="shared" si="100"/>
        <v>xxxx xxx xxx xxx</v>
      </c>
      <c r="Y636" t="str">
        <f t="shared" si="101"/>
        <v>SI xxx</v>
      </c>
      <c r="Z636" s="5">
        <f t="shared" si="102"/>
        <v>-106.2012</v>
      </c>
    </row>
    <row r="637" spans="1:26" x14ac:dyDescent="0.25">
      <c r="A637" s="6" t="s">
        <v>16</v>
      </c>
      <c r="B637" s="6" t="s">
        <v>16</v>
      </c>
      <c r="C637" s="6" t="s">
        <v>54</v>
      </c>
      <c r="D637" s="6" t="s">
        <v>58</v>
      </c>
      <c r="E637" s="6">
        <v>11111</v>
      </c>
      <c r="F637" s="6" t="s">
        <v>56</v>
      </c>
      <c r="G637" s="6">
        <v>123456</v>
      </c>
      <c r="H637" s="6" t="s">
        <v>57</v>
      </c>
      <c r="I637" s="7">
        <v>-106.2012</v>
      </c>
      <c r="J637" s="6" t="s">
        <v>15</v>
      </c>
      <c r="K637" s="7">
        <v>-1904086.3403925002</v>
      </c>
      <c r="L637" s="6" t="s">
        <v>15</v>
      </c>
      <c r="M637" s="6"/>
      <c r="N637" s="6"/>
      <c r="P637" s="3">
        <f t="shared" si="93"/>
        <v>45317</v>
      </c>
      <c r="Q637" t="str">
        <f t="shared" si="94"/>
        <v/>
      </c>
      <c r="R637" t="str">
        <f t="shared" si="95"/>
        <v>Yes</v>
      </c>
      <c r="S637">
        <f t="shared" si="96"/>
        <v>12345</v>
      </c>
      <c r="T637" t="str">
        <f t="shared" si="97"/>
        <v>Turnover 1</v>
      </c>
      <c r="U637" s="3">
        <f t="shared" si="98"/>
        <v>45317</v>
      </c>
      <c r="V637" t="str">
        <f>IF($R637="No","",IF(D637="","JD",INDEX(Lookup!$B:$B,MATCH(LEFT(D637,2),Lookup!$A:$A,0))))</f>
        <v>SI</v>
      </c>
      <c r="W637" t="str">
        <f t="shared" si="99"/>
        <v>xxxx xxx xxxxx</v>
      </c>
      <c r="X637" t="str">
        <f t="shared" si="100"/>
        <v>xxxx xxx xxx xxx</v>
      </c>
      <c r="Y637" t="str">
        <f t="shared" si="101"/>
        <v>SI xxx</v>
      </c>
      <c r="Z637" s="5">
        <f t="shared" si="102"/>
        <v>-1389.4720215000002</v>
      </c>
    </row>
    <row r="638" spans="1:26" x14ac:dyDescent="0.25">
      <c r="A638" s="6" t="s">
        <v>16</v>
      </c>
      <c r="B638" s="6" t="s">
        <v>16</v>
      </c>
      <c r="C638" s="6" t="s">
        <v>54</v>
      </c>
      <c r="D638" s="6" t="s">
        <v>58</v>
      </c>
      <c r="E638" s="6">
        <v>11111</v>
      </c>
      <c r="F638" s="6" t="s">
        <v>56</v>
      </c>
      <c r="G638" s="6">
        <v>123456</v>
      </c>
      <c r="H638" s="6" t="s">
        <v>57</v>
      </c>
      <c r="I638" s="7">
        <v>-1389.4720215000002</v>
      </c>
      <c r="J638" s="6" t="s">
        <v>15</v>
      </c>
      <c r="K638" s="7">
        <v>-1905475.812414</v>
      </c>
      <c r="L638" s="6" t="s">
        <v>15</v>
      </c>
      <c r="M638" s="6"/>
      <c r="N638" s="6"/>
      <c r="P638" s="3">
        <f t="shared" si="93"/>
        <v>45317</v>
      </c>
      <c r="Q638" t="str">
        <f t="shared" si="94"/>
        <v/>
      </c>
      <c r="R638" t="str">
        <f t="shared" si="95"/>
        <v>Yes</v>
      </c>
      <c r="S638">
        <f t="shared" si="96"/>
        <v>12345</v>
      </c>
      <c r="T638" t="str">
        <f t="shared" si="97"/>
        <v>Turnover 1</v>
      </c>
      <c r="U638" s="3">
        <f t="shared" si="98"/>
        <v>45317</v>
      </c>
      <c r="V638" t="str">
        <f>IF($R638="No","",IF(D638="","JD",INDEX(Lookup!$B:$B,MATCH(LEFT(D638,2),Lookup!$A:$A,0))))</f>
        <v>SI</v>
      </c>
      <c r="W638" t="str">
        <f t="shared" si="99"/>
        <v>xxxx xxx xxxxx</v>
      </c>
      <c r="X638" t="str">
        <f t="shared" si="100"/>
        <v>xxxx xxx xxx xxx</v>
      </c>
      <c r="Y638" t="str">
        <f t="shared" si="101"/>
        <v>SI xxx</v>
      </c>
      <c r="Z638" s="5">
        <f t="shared" si="102"/>
        <v>-127.44144</v>
      </c>
    </row>
    <row r="639" spans="1:26" x14ac:dyDescent="0.25">
      <c r="A639" s="6" t="s">
        <v>16</v>
      </c>
      <c r="B639" s="6" t="s">
        <v>16</v>
      </c>
      <c r="C639" s="6" t="s">
        <v>54</v>
      </c>
      <c r="D639" s="6" t="s">
        <v>58</v>
      </c>
      <c r="E639" s="6">
        <v>11111</v>
      </c>
      <c r="F639" s="6" t="s">
        <v>56</v>
      </c>
      <c r="G639" s="6">
        <v>123456</v>
      </c>
      <c r="H639" s="6" t="s">
        <v>57</v>
      </c>
      <c r="I639" s="7">
        <v>-127.44144</v>
      </c>
      <c r="J639" s="6" t="s">
        <v>15</v>
      </c>
      <c r="K639" s="7">
        <v>-1905603.253854</v>
      </c>
      <c r="L639" s="6" t="s">
        <v>15</v>
      </c>
      <c r="M639" s="6"/>
      <c r="N639" s="6"/>
      <c r="P639" s="3">
        <f t="shared" si="93"/>
        <v>45317</v>
      </c>
      <c r="Q639" t="str">
        <f t="shared" si="94"/>
        <v/>
      </c>
      <c r="R639" t="str">
        <f t="shared" si="95"/>
        <v>Yes</v>
      </c>
      <c r="S639">
        <f t="shared" si="96"/>
        <v>12345</v>
      </c>
      <c r="T639" t="str">
        <f t="shared" si="97"/>
        <v>Turnover 1</v>
      </c>
      <c r="U639" s="3">
        <f t="shared" si="98"/>
        <v>45317</v>
      </c>
      <c r="V639" t="str">
        <f>IF($R639="No","",IF(D639="","JD",INDEX(Lookup!$B:$B,MATCH(LEFT(D639,2),Lookup!$A:$A,0))))</f>
        <v>SI</v>
      </c>
      <c r="W639" t="str">
        <f t="shared" si="99"/>
        <v>xxxx xxx xxxxx</v>
      </c>
      <c r="X639" t="str">
        <f t="shared" si="100"/>
        <v>xxxx xxx xxx xxx</v>
      </c>
      <c r="Y639" t="str">
        <f t="shared" si="101"/>
        <v>SI xxx</v>
      </c>
      <c r="Z639" s="5">
        <f t="shared" si="102"/>
        <v>-75.712605499999995</v>
      </c>
    </row>
    <row r="640" spans="1:26" x14ac:dyDescent="0.25">
      <c r="A640" s="6" t="s">
        <v>16</v>
      </c>
      <c r="B640" s="6" t="s">
        <v>16</v>
      </c>
      <c r="C640" s="6" t="s">
        <v>54</v>
      </c>
      <c r="D640" s="6" t="s">
        <v>58</v>
      </c>
      <c r="E640" s="6">
        <v>11111</v>
      </c>
      <c r="F640" s="6" t="s">
        <v>56</v>
      </c>
      <c r="G640" s="6">
        <v>123456</v>
      </c>
      <c r="H640" s="6" t="s">
        <v>57</v>
      </c>
      <c r="I640" s="7">
        <v>-75.712605499999995</v>
      </c>
      <c r="J640" s="6" t="s">
        <v>15</v>
      </c>
      <c r="K640" s="7">
        <v>-1905678.9664594999</v>
      </c>
      <c r="L640" s="6" t="s">
        <v>15</v>
      </c>
      <c r="M640" s="6"/>
      <c r="N640" s="6"/>
      <c r="P640" s="3">
        <f t="shared" si="93"/>
        <v>45317</v>
      </c>
      <c r="Q640" t="str">
        <f t="shared" si="94"/>
        <v/>
      </c>
      <c r="R640" t="str">
        <f t="shared" si="95"/>
        <v>Yes</v>
      </c>
      <c r="S640">
        <f t="shared" si="96"/>
        <v>12345</v>
      </c>
      <c r="T640" t="str">
        <f t="shared" si="97"/>
        <v>Turnover 1</v>
      </c>
      <c r="U640" s="3">
        <f t="shared" si="98"/>
        <v>45317</v>
      </c>
      <c r="V640" t="str">
        <f>IF($R640="No","",IF(D640="","JD",INDEX(Lookup!$B:$B,MATCH(LEFT(D640,2),Lookup!$A:$A,0))))</f>
        <v>SI</v>
      </c>
      <c r="W640" t="str">
        <f t="shared" si="99"/>
        <v>xxxx xxx xxxxx</v>
      </c>
      <c r="X640" t="str">
        <f t="shared" si="100"/>
        <v>xxxx xxx xxx xxx</v>
      </c>
      <c r="Y640" t="str">
        <f t="shared" si="101"/>
        <v>SI xxx</v>
      </c>
      <c r="Z640" s="5">
        <f t="shared" si="102"/>
        <v>-379.29</v>
      </c>
    </row>
    <row r="641" spans="1:26" x14ac:dyDescent="0.25">
      <c r="A641" s="6" t="s">
        <v>16</v>
      </c>
      <c r="B641" s="6" t="s">
        <v>16</v>
      </c>
      <c r="C641" s="6" t="s">
        <v>54</v>
      </c>
      <c r="D641" s="6" t="s">
        <v>58</v>
      </c>
      <c r="E641" s="6">
        <v>11111</v>
      </c>
      <c r="F641" s="6" t="s">
        <v>56</v>
      </c>
      <c r="G641" s="6">
        <v>123456</v>
      </c>
      <c r="H641" s="6" t="s">
        <v>57</v>
      </c>
      <c r="I641" s="7">
        <v>-379.29</v>
      </c>
      <c r="J641" s="6" t="s">
        <v>15</v>
      </c>
      <c r="K641" s="7">
        <v>-1906058.2564594999</v>
      </c>
      <c r="L641" s="6" t="s">
        <v>15</v>
      </c>
      <c r="M641" s="6"/>
      <c r="N641" s="6"/>
      <c r="P641" s="3">
        <f t="shared" si="93"/>
        <v>45317</v>
      </c>
      <c r="Q641" t="str">
        <f t="shared" si="94"/>
        <v/>
      </c>
      <c r="R641" t="str">
        <f t="shared" si="95"/>
        <v>Yes</v>
      </c>
      <c r="S641">
        <f t="shared" si="96"/>
        <v>12345</v>
      </c>
      <c r="T641" t="str">
        <f t="shared" si="97"/>
        <v>Turnover 1</v>
      </c>
      <c r="U641" s="3">
        <f t="shared" si="98"/>
        <v>45317</v>
      </c>
      <c r="V641" t="str">
        <f>IF($R641="No","",IF(D641="","JD",INDEX(Lookup!$B:$B,MATCH(LEFT(D641,2),Lookup!$A:$A,0))))</f>
        <v>SI</v>
      </c>
      <c r="W641" t="str">
        <f t="shared" si="99"/>
        <v>xxxx xxx xxxxx</v>
      </c>
      <c r="X641" t="str">
        <f t="shared" si="100"/>
        <v>xxxx xxx xxx xxx</v>
      </c>
      <c r="Y641" t="str">
        <f t="shared" si="101"/>
        <v>SI xxx</v>
      </c>
      <c r="Z641" s="5">
        <f t="shared" si="102"/>
        <v>-913.32399850000002</v>
      </c>
    </row>
    <row r="642" spans="1:26" x14ac:dyDescent="0.25">
      <c r="A642" s="6" t="s">
        <v>16</v>
      </c>
      <c r="B642" s="6" t="s">
        <v>16</v>
      </c>
      <c r="C642" s="6" t="s">
        <v>54</v>
      </c>
      <c r="D642" s="6" t="s">
        <v>58</v>
      </c>
      <c r="E642" s="6">
        <v>11111</v>
      </c>
      <c r="F642" s="6" t="s">
        <v>56</v>
      </c>
      <c r="G642" s="6">
        <v>123456</v>
      </c>
      <c r="H642" s="6" t="s">
        <v>57</v>
      </c>
      <c r="I642" s="7">
        <v>-913.32399850000002</v>
      </c>
      <c r="J642" s="6" t="s">
        <v>15</v>
      </c>
      <c r="K642" s="7">
        <v>-1906971.5804580001</v>
      </c>
      <c r="L642" s="6" t="s">
        <v>15</v>
      </c>
      <c r="M642" s="6"/>
      <c r="N642" s="6"/>
      <c r="P642" s="3">
        <f t="shared" si="93"/>
        <v>45317</v>
      </c>
      <c r="Q642" t="str">
        <f t="shared" si="94"/>
        <v/>
      </c>
      <c r="R642" t="str">
        <f t="shared" si="95"/>
        <v>Yes</v>
      </c>
      <c r="S642">
        <f t="shared" si="96"/>
        <v>12345</v>
      </c>
      <c r="T642" t="str">
        <f t="shared" si="97"/>
        <v>Turnover 1</v>
      </c>
      <c r="U642" s="3">
        <f t="shared" si="98"/>
        <v>45317</v>
      </c>
      <c r="V642" t="str">
        <f>IF($R642="No","",IF(D642="","JD",INDEX(Lookup!$B:$B,MATCH(LEFT(D642,2),Lookup!$A:$A,0))))</f>
        <v>SI</v>
      </c>
      <c r="W642" t="str">
        <f t="shared" si="99"/>
        <v>xxxx xxx xxxxx</v>
      </c>
      <c r="X642" t="str">
        <f t="shared" si="100"/>
        <v>xxxx xxx xxx xxx</v>
      </c>
      <c r="Y642" t="str">
        <f t="shared" si="101"/>
        <v>SI xxx</v>
      </c>
      <c r="Z642" s="5">
        <f t="shared" si="102"/>
        <v>-120.48778999999999</v>
      </c>
    </row>
    <row r="643" spans="1:26" x14ac:dyDescent="0.25">
      <c r="A643" s="6" t="s">
        <v>16</v>
      </c>
      <c r="B643" s="6" t="s">
        <v>16</v>
      </c>
      <c r="C643" s="6" t="s">
        <v>54</v>
      </c>
      <c r="D643" s="6" t="s">
        <v>58</v>
      </c>
      <c r="E643" s="6">
        <v>11111</v>
      </c>
      <c r="F643" s="6" t="s">
        <v>56</v>
      </c>
      <c r="G643" s="6">
        <v>123456</v>
      </c>
      <c r="H643" s="6" t="s">
        <v>57</v>
      </c>
      <c r="I643" s="7">
        <v>-120.48778999999999</v>
      </c>
      <c r="J643" s="6" t="s">
        <v>15</v>
      </c>
      <c r="K643" s="7">
        <v>-1907092.068248</v>
      </c>
      <c r="L643" s="6" t="s">
        <v>15</v>
      </c>
      <c r="M643" s="6"/>
      <c r="N643" s="6"/>
      <c r="P643" s="3">
        <f t="shared" si="93"/>
        <v>45317</v>
      </c>
      <c r="Q643" t="str">
        <f t="shared" si="94"/>
        <v/>
      </c>
      <c r="R643" t="str">
        <f t="shared" si="95"/>
        <v>Yes</v>
      </c>
      <c r="S643">
        <f t="shared" si="96"/>
        <v>12345</v>
      </c>
      <c r="T643" t="str">
        <f t="shared" si="97"/>
        <v>Turnover 1</v>
      </c>
      <c r="U643" s="3">
        <f t="shared" si="98"/>
        <v>45317</v>
      </c>
      <c r="V643" t="str">
        <f>IF($R643="No","",IF(D643="","JD",INDEX(Lookup!$B:$B,MATCH(LEFT(D643,2),Lookup!$A:$A,0))))</f>
        <v>SI</v>
      </c>
      <c r="W643" t="str">
        <f t="shared" si="99"/>
        <v>xxxx xxx xxxxx</v>
      </c>
      <c r="X643" t="str">
        <f t="shared" si="100"/>
        <v>xxxx xxx xxx xxx</v>
      </c>
      <c r="Y643" t="str">
        <f t="shared" si="101"/>
        <v>SI xxx</v>
      </c>
      <c r="Z643" s="5">
        <f t="shared" si="102"/>
        <v>-76.180396500000001</v>
      </c>
    </row>
    <row r="644" spans="1:26" x14ac:dyDescent="0.25">
      <c r="A644" s="6" t="s">
        <v>16</v>
      </c>
      <c r="B644" s="6" t="s">
        <v>16</v>
      </c>
      <c r="C644" s="6" t="s">
        <v>54</v>
      </c>
      <c r="D644" s="6" t="s">
        <v>58</v>
      </c>
      <c r="E644" s="6">
        <v>11111</v>
      </c>
      <c r="F644" s="6" t="s">
        <v>56</v>
      </c>
      <c r="G644" s="6">
        <v>123456</v>
      </c>
      <c r="H644" s="6" t="s">
        <v>57</v>
      </c>
      <c r="I644" s="7">
        <v>-76.180396500000001</v>
      </c>
      <c r="J644" s="6" t="s">
        <v>15</v>
      </c>
      <c r="K644" s="7">
        <v>-1907168.2486445</v>
      </c>
      <c r="L644" s="6" t="s">
        <v>15</v>
      </c>
      <c r="M644" s="6"/>
      <c r="N644" s="6"/>
      <c r="P644" s="3">
        <f t="shared" ref="P644:P707" si="103">IFERROR(DATE(RIGHT(A644,4), MID(A644,4,2), LEFT(A644,2)),"")</f>
        <v>45317</v>
      </c>
      <c r="Q644" t="str">
        <f t="shared" ref="Q644:Q707" si="104">IF(AND(I644="",A644&lt;&gt;""),"OB","")</f>
        <v/>
      </c>
      <c r="R644" t="str">
        <f t="shared" ref="R644:R707" si="105">IF(Q644="OB","Yes",IF(I644&lt;&gt;"","Yes","No"))</f>
        <v>Yes</v>
      </c>
      <c r="S644">
        <f t="shared" ref="S644:S707" si="106">IF($R644="No","",IF(AND($L644&lt;&gt;"",$L643=""),$B644,S643))</f>
        <v>12345</v>
      </c>
      <c r="T644" t="str">
        <f t="shared" ref="T644:T707" si="107">IF($R644="No","",IF(AND($L644&lt;&gt;"",$L643=""),$F644,T643))</f>
        <v>Turnover 1</v>
      </c>
      <c r="U644" s="3">
        <f t="shared" ref="U644:U707" si="108">IF(Q644="OB",MIN(P:P)-1,IF(R644="Yes",P644,""))</f>
        <v>45317</v>
      </c>
      <c r="V644" t="str">
        <f>IF($R644="No","",IF(D644="","JD",INDEX(Lookup!$B:$B,MATCH(LEFT(D644,2),Lookup!$A:$A,0))))</f>
        <v>SI</v>
      </c>
      <c r="W644" t="str">
        <f t="shared" ref="W644:W707" si="109">IF(R644="No","",IF(OR(V644="PI",V644="SI"),H644,""))</f>
        <v>xxxx xxx xxxxx</v>
      </c>
      <c r="X644" t="str">
        <f t="shared" ref="X644:X707" si="110">IF(R644="Yes",F644,"")</f>
        <v>xxxx xxx xxx xxx</v>
      </c>
      <c r="Y644" t="str">
        <f t="shared" ref="Y644:Y707" si="111">IF(R644="No","",IF(OR(V644="PI",V644="SI"),D644,""))</f>
        <v>SI xxx</v>
      </c>
      <c r="Z644" s="5">
        <f t="shared" ref="Z644:Z707" si="112">IF(R644="No","",IF(Q644="OB",K644,I645))</f>
        <v>-100.246347</v>
      </c>
    </row>
    <row r="645" spans="1:26" x14ac:dyDescent="0.25">
      <c r="A645" s="6" t="s">
        <v>16</v>
      </c>
      <c r="B645" s="6" t="s">
        <v>16</v>
      </c>
      <c r="C645" s="6" t="s">
        <v>54</v>
      </c>
      <c r="D645" s="6" t="s">
        <v>58</v>
      </c>
      <c r="E645" s="6">
        <v>11111</v>
      </c>
      <c r="F645" s="6" t="s">
        <v>56</v>
      </c>
      <c r="G645" s="6">
        <v>123456</v>
      </c>
      <c r="H645" s="6" t="s">
        <v>57</v>
      </c>
      <c r="I645" s="7">
        <v>-100.246347</v>
      </c>
      <c r="J645" s="6" t="s">
        <v>15</v>
      </c>
      <c r="K645" s="7">
        <v>-1907268.4949914999</v>
      </c>
      <c r="L645" s="6" t="s">
        <v>15</v>
      </c>
      <c r="M645" s="6"/>
      <c r="N645" s="6"/>
      <c r="P645" s="3">
        <f t="shared" si="103"/>
        <v>45317</v>
      </c>
      <c r="Q645" t="str">
        <f t="shared" si="104"/>
        <v/>
      </c>
      <c r="R645" t="str">
        <f t="shared" si="105"/>
        <v>Yes</v>
      </c>
      <c r="S645">
        <f t="shared" si="106"/>
        <v>12345</v>
      </c>
      <c r="T645" t="str">
        <f t="shared" si="107"/>
        <v>Turnover 1</v>
      </c>
      <c r="U645" s="3">
        <f t="shared" si="108"/>
        <v>45317</v>
      </c>
      <c r="V645" t="str">
        <f>IF($R645="No","",IF(D645="","JD",INDEX(Lookup!$B:$B,MATCH(LEFT(D645,2),Lookup!$A:$A,0))))</f>
        <v>SI</v>
      </c>
      <c r="W645" t="str">
        <f t="shared" si="109"/>
        <v>xxxx xxx xxxxx</v>
      </c>
      <c r="X645" t="str">
        <f t="shared" si="110"/>
        <v>xxxx xxx xxx xxx</v>
      </c>
      <c r="Y645" t="str">
        <f t="shared" si="111"/>
        <v>SI xxx</v>
      </c>
      <c r="Z645" s="5">
        <f t="shared" si="112"/>
        <v>-1963.4705429999999</v>
      </c>
    </row>
    <row r="646" spans="1:26" x14ac:dyDescent="0.25">
      <c r="A646" s="6" t="s">
        <v>16</v>
      </c>
      <c r="B646" s="6" t="s">
        <v>16</v>
      </c>
      <c r="C646" s="6" t="s">
        <v>54</v>
      </c>
      <c r="D646" s="6" t="s">
        <v>58</v>
      </c>
      <c r="E646" s="6">
        <v>11111</v>
      </c>
      <c r="F646" s="6" t="s">
        <v>56</v>
      </c>
      <c r="G646" s="6">
        <v>123456</v>
      </c>
      <c r="H646" s="6" t="s">
        <v>57</v>
      </c>
      <c r="I646" s="7">
        <v>-1963.4705429999999</v>
      </c>
      <c r="J646" s="6" t="s">
        <v>15</v>
      </c>
      <c r="K646" s="7">
        <v>-1909231.9655345001</v>
      </c>
      <c r="L646" s="6" t="s">
        <v>15</v>
      </c>
      <c r="M646" s="6"/>
      <c r="N646" s="6"/>
      <c r="P646" s="3">
        <f t="shared" si="103"/>
        <v>45317</v>
      </c>
      <c r="Q646" t="str">
        <f t="shared" si="104"/>
        <v/>
      </c>
      <c r="R646" t="str">
        <f t="shared" si="105"/>
        <v>Yes</v>
      </c>
      <c r="S646">
        <f t="shared" si="106"/>
        <v>12345</v>
      </c>
      <c r="T646" t="str">
        <f t="shared" si="107"/>
        <v>Turnover 1</v>
      </c>
      <c r="U646" s="3">
        <f t="shared" si="108"/>
        <v>45317</v>
      </c>
      <c r="V646" t="str">
        <f>IF($R646="No","",IF(D646="","JD",INDEX(Lookup!$B:$B,MATCH(LEFT(D646,2),Lookup!$A:$A,0))))</f>
        <v>SI</v>
      </c>
      <c r="W646" t="str">
        <f t="shared" si="109"/>
        <v>xxxx xxx xxxxx</v>
      </c>
      <c r="X646" t="str">
        <f t="shared" si="110"/>
        <v>xxxx xxx xxx xxx</v>
      </c>
      <c r="Y646" t="str">
        <f t="shared" si="111"/>
        <v>SI xxx</v>
      </c>
      <c r="Z646" s="5">
        <f t="shared" si="112"/>
        <v>-99.563625000000002</v>
      </c>
    </row>
    <row r="647" spans="1:26" x14ac:dyDescent="0.25">
      <c r="A647" s="6" t="s">
        <v>16</v>
      </c>
      <c r="B647" s="6" t="s">
        <v>16</v>
      </c>
      <c r="C647" s="6" t="s">
        <v>54</v>
      </c>
      <c r="D647" s="6" t="s">
        <v>58</v>
      </c>
      <c r="E647" s="6">
        <v>11111</v>
      </c>
      <c r="F647" s="6" t="s">
        <v>56</v>
      </c>
      <c r="G647" s="6">
        <v>123456</v>
      </c>
      <c r="H647" s="6" t="s">
        <v>57</v>
      </c>
      <c r="I647" s="7">
        <v>-99.563625000000002</v>
      </c>
      <c r="J647" s="6" t="s">
        <v>15</v>
      </c>
      <c r="K647" s="7">
        <v>-1909331.5291595</v>
      </c>
      <c r="L647" s="6" t="s">
        <v>15</v>
      </c>
      <c r="M647" s="6"/>
      <c r="N647" s="6"/>
      <c r="P647" s="3">
        <f t="shared" si="103"/>
        <v>45317</v>
      </c>
      <c r="Q647" t="str">
        <f t="shared" si="104"/>
        <v/>
      </c>
      <c r="R647" t="str">
        <f t="shared" si="105"/>
        <v>Yes</v>
      </c>
      <c r="S647">
        <f t="shared" si="106"/>
        <v>12345</v>
      </c>
      <c r="T647" t="str">
        <f t="shared" si="107"/>
        <v>Turnover 1</v>
      </c>
      <c r="U647" s="3">
        <f t="shared" si="108"/>
        <v>45317</v>
      </c>
      <c r="V647" t="str">
        <f>IF($R647="No","",IF(D647="","JD",INDEX(Lookup!$B:$B,MATCH(LEFT(D647,2),Lookup!$A:$A,0))))</f>
        <v>SI</v>
      </c>
      <c r="W647" t="str">
        <f t="shared" si="109"/>
        <v>xxxx xxx xxxxx</v>
      </c>
      <c r="X647" t="str">
        <f t="shared" si="110"/>
        <v>xxxx xxx xxx xxx</v>
      </c>
      <c r="Y647" t="str">
        <f t="shared" si="111"/>
        <v>SI xxx</v>
      </c>
      <c r="Z647" s="5">
        <f t="shared" si="112"/>
        <v>-102.4083</v>
      </c>
    </row>
    <row r="648" spans="1:26" x14ac:dyDescent="0.25">
      <c r="A648" s="6" t="s">
        <v>16</v>
      </c>
      <c r="B648" s="6" t="s">
        <v>16</v>
      </c>
      <c r="C648" s="6" t="s">
        <v>54</v>
      </c>
      <c r="D648" s="6" t="s">
        <v>58</v>
      </c>
      <c r="E648" s="6">
        <v>11111</v>
      </c>
      <c r="F648" s="6" t="s">
        <v>56</v>
      </c>
      <c r="G648" s="6">
        <v>123456</v>
      </c>
      <c r="H648" s="6" t="s">
        <v>57</v>
      </c>
      <c r="I648" s="7">
        <v>-102.4083</v>
      </c>
      <c r="J648" s="6" t="s">
        <v>15</v>
      </c>
      <c r="K648" s="7">
        <v>-1909433.9374595</v>
      </c>
      <c r="L648" s="6" t="s">
        <v>15</v>
      </c>
      <c r="M648" s="6"/>
      <c r="N648" s="6"/>
      <c r="P648" s="3">
        <f t="shared" si="103"/>
        <v>45317</v>
      </c>
      <c r="Q648" t="str">
        <f t="shared" si="104"/>
        <v/>
      </c>
      <c r="R648" t="str">
        <f t="shared" si="105"/>
        <v>Yes</v>
      </c>
      <c r="S648">
        <f t="shared" si="106"/>
        <v>12345</v>
      </c>
      <c r="T648" t="str">
        <f t="shared" si="107"/>
        <v>Turnover 1</v>
      </c>
      <c r="U648" s="3">
        <f t="shared" si="108"/>
        <v>45317</v>
      </c>
      <c r="V648" t="str">
        <f>IF($R648="No","",IF(D648="","JD",INDEX(Lookup!$B:$B,MATCH(LEFT(D648,2),Lookup!$A:$A,0))))</f>
        <v>SI</v>
      </c>
      <c r="W648" t="str">
        <f t="shared" si="109"/>
        <v>xxxx xxx xxxxx</v>
      </c>
      <c r="X648" t="str">
        <f t="shared" si="110"/>
        <v>xxxx xxx xxx xxx</v>
      </c>
      <c r="Y648" t="str">
        <f t="shared" si="111"/>
        <v>SI xxx</v>
      </c>
      <c r="Z648" s="5">
        <f t="shared" si="112"/>
        <v>-114.22318349999999</v>
      </c>
    </row>
    <row r="649" spans="1:26" x14ac:dyDescent="0.25">
      <c r="A649" s="6" t="s">
        <v>16</v>
      </c>
      <c r="B649" s="6" t="s">
        <v>16</v>
      </c>
      <c r="C649" s="6" t="s">
        <v>54</v>
      </c>
      <c r="D649" s="6" t="s">
        <v>58</v>
      </c>
      <c r="E649" s="6">
        <v>11111</v>
      </c>
      <c r="F649" s="6" t="s">
        <v>56</v>
      </c>
      <c r="G649" s="6">
        <v>123456</v>
      </c>
      <c r="H649" s="6" t="s">
        <v>57</v>
      </c>
      <c r="I649" s="7">
        <v>-114.22318349999999</v>
      </c>
      <c r="J649" s="6" t="s">
        <v>15</v>
      </c>
      <c r="K649" s="7">
        <v>-1909548.1606429999</v>
      </c>
      <c r="L649" s="6" t="s">
        <v>15</v>
      </c>
      <c r="M649" s="6"/>
      <c r="N649" s="6"/>
      <c r="P649" s="3">
        <f t="shared" si="103"/>
        <v>45317</v>
      </c>
      <c r="Q649" t="str">
        <f t="shared" si="104"/>
        <v/>
      </c>
      <c r="R649" t="str">
        <f t="shared" si="105"/>
        <v>Yes</v>
      </c>
      <c r="S649">
        <f t="shared" si="106"/>
        <v>12345</v>
      </c>
      <c r="T649" t="str">
        <f t="shared" si="107"/>
        <v>Turnover 1</v>
      </c>
      <c r="U649" s="3">
        <f t="shared" si="108"/>
        <v>45317</v>
      </c>
      <c r="V649" t="str">
        <f>IF($R649="No","",IF(D649="","JD",INDEX(Lookup!$B:$B,MATCH(LEFT(D649,2),Lookup!$A:$A,0))))</f>
        <v>SI</v>
      </c>
      <c r="W649" t="str">
        <f t="shared" si="109"/>
        <v>xxxx xxx xxxxx</v>
      </c>
      <c r="X649" t="str">
        <f t="shared" si="110"/>
        <v>xxxx xxx xxx xxx</v>
      </c>
      <c r="Y649" t="str">
        <f t="shared" si="111"/>
        <v>SI xxx</v>
      </c>
      <c r="Z649" s="5">
        <f t="shared" si="112"/>
        <v>-85.827005499999999</v>
      </c>
    </row>
    <row r="650" spans="1:26" x14ac:dyDescent="0.25">
      <c r="A650" s="6" t="s">
        <v>16</v>
      </c>
      <c r="B650" s="6" t="s">
        <v>16</v>
      </c>
      <c r="C650" s="6" t="s">
        <v>54</v>
      </c>
      <c r="D650" s="6" t="s">
        <v>58</v>
      </c>
      <c r="E650" s="6">
        <v>11111</v>
      </c>
      <c r="F650" s="6" t="s">
        <v>56</v>
      </c>
      <c r="G650" s="6">
        <v>123456</v>
      </c>
      <c r="H650" s="6" t="s">
        <v>57</v>
      </c>
      <c r="I650" s="7">
        <v>-85.827005499999999</v>
      </c>
      <c r="J650" s="6" t="s">
        <v>15</v>
      </c>
      <c r="K650" s="7">
        <v>-1909633.9876484999</v>
      </c>
      <c r="L650" s="6" t="s">
        <v>15</v>
      </c>
      <c r="M650" s="6"/>
      <c r="N650" s="6"/>
      <c r="P650" s="3">
        <f t="shared" si="103"/>
        <v>45317</v>
      </c>
      <c r="Q650" t="str">
        <f t="shared" si="104"/>
        <v/>
      </c>
      <c r="R650" t="str">
        <f t="shared" si="105"/>
        <v>Yes</v>
      </c>
      <c r="S650">
        <f t="shared" si="106"/>
        <v>12345</v>
      </c>
      <c r="T650" t="str">
        <f t="shared" si="107"/>
        <v>Turnover 1</v>
      </c>
      <c r="U650" s="3">
        <f t="shared" si="108"/>
        <v>45317</v>
      </c>
      <c r="V650" t="str">
        <f>IF($R650="No","",IF(D650="","JD",INDEX(Lookup!$B:$B,MATCH(LEFT(D650,2),Lookup!$A:$A,0))))</f>
        <v>SI</v>
      </c>
      <c r="W650" t="str">
        <f t="shared" si="109"/>
        <v>xxxx xxx xxxxx</v>
      </c>
      <c r="X650" t="str">
        <f t="shared" si="110"/>
        <v>xxxx xxx xxx xxx</v>
      </c>
      <c r="Y650" t="str">
        <f t="shared" si="111"/>
        <v>SI xxx</v>
      </c>
      <c r="Z650" s="5">
        <f t="shared" si="112"/>
        <v>-16.056609999999999</v>
      </c>
    </row>
    <row r="651" spans="1:26" x14ac:dyDescent="0.25">
      <c r="A651" s="6" t="s">
        <v>16</v>
      </c>
      <c r="B651" s="6" t="s">
        <v>16</v>
      </c>
      <c r="C651" s="6" t="s">
        <v>54</v>
      </c>
      <c r="D651" s="6" t="s">
        <v>58</v>
      </c>
      <c r="E651" s="6">
        <v>11111</v>
      </c>
      <c r="F651" s="6" t="s">
        <v>56</v>
      </c>
      <c r="G651" s="6">
        <v>123456</v>
      </c>
      <c r="H651" s="6" t="s">
        <v>57</v>
      </c>
      <c r="I651" s="7">
        <v>-16.056609999999999</v>
      </c>
      <c r="J651" s="6" t="s">
        <v>15</v>
      </c>
      <c r="K651" s="7">
        <v>-1909650.0442585</v>
      </c>
      <c r="L651" s="6" t="s">
        <v>15</v>
      </c>
      <c r="M651" s="6"/>
      <c r="N651" s="6"/>
      <c r="P651" s="3">
        <f t="shared" si="103"/>
        <v>45317</v>
      </c>
      <c r="Q651" t="str">
        <f t="shared" si="104"/>
        <v/>
      </c>
      <c r="R651" t="str">
        <f t="shared" si="105"/>
        <v>Yes</v>
      </c>
      <c r="S651">
        <f t="shared" si="106"/>
        <v>12345</v>
      </c>
      <c r="T651" t="str">
        <f t="shared" si="107"/>
        <v>Turnover 1</v>
      </c>
      <c r="U651" s="3">
        <f t="shared" si="108"/>
        <v>45317</v>
      </c>
      <c r="V651" t="str">
        <f>IF($R651="No","",IF(D651="","JD",INDEX(Lookup!$B:$B,MATCH(LEFT(D651,2),Lookup!$A:$A,0))))</f>
        <v>SI</v>
      </c>
      <c r="W651" t="str">
        <f t="shared" si="109"/>
        <v>xxxx xxx xxxxx</v>
      </c>
      <c r="X651" t="str">
        <f t="shared" si="110"/>
        <v>xxxx xxx xxx xxx</v>
      </c>
      <c r="Y651" t="str">
        <f t="shared" si="111"/>
        <v>SI xxx</v>
      </c>
      <c r="Z651" s="5">
        <f t="shared" si="112"/>
        <v>-132.827358</v>
      </c>
    </row>
    <row r="652" spans="1:26" x14ac:dyDescent="0.25">
      <c r="A652" s="6" t="s">
        <v>16</v>
      </c>
      <c r="B652" s="6" t="s">
        <v>16</v>
      </c>
      <c r="C652" s="6" t="s">
        <v>54</v>
      </c>
      <c r="D652" s="6" t="s">
        <v>58</v>
      </c>
      <c r="E652" s="6">
        <v>11111</v>
      </c>
      <c r="F652" s="6" t="s">
        <v>56</v>
      </c>
      <c r="G652" s="6">
        <v>123456</v>
      </c>
      <c r="H652" s="6" t="s">
        <v>57</v>
      </c>
      <c r="I652" s="7">
        <v>-132.827358</v>
      </c>
      <c r="J652" s="6" t="s">
        <v>15</v>
      </c>
      <c r="K652" s="7">
        <v>-1909782.8716165</v>
      </c>
      <c r="L652" s="6" t="s">
        <v>15</v>
      </c>
      <c r="M652" s="6"/>
      <c r="N652" s="6"/>
      <c r="P652" s="3">
        <f t="shared" si="103"/>
        <v>45317</v>
      </c>
      <c r="Q652" t="str">
        <f t="shared" si="104"/>
        <v/>
      </c>
      <c r="R652" t="str">
        <f t="shared" si="105"/>
        <v>Yes</v>
      </c>
      <c r="S652">
        <f t="shared" si="106"/>
        <v>12345</v>
      </c>
      <c r="T652" t="str">
        <f t="shared" si="107"/>
        <v>Turnover 1</v>
      </c>
      <c r="U652" s="3">
        <f t="shared" si="108"/>
        <v>45317</v>
      </c>
      <c r="V652" t="str">
        <f>IF($R652="No","",IF(D652="","JD",INDEX(Lookup!$B:$B,MATCH(LEFT(D652,2),Lookup!$A:$A,0))))</f>
        <v>SI</v>
      </c>
      <c r="W652" t="str">
        <f t="shared" si="109"/>
        <v>xxxx xxx xxxxx</v>
      </c>
      <c r="X652" t="str">
        <f t="shared" si="110"/>
        <v>xxxx xxx xxx xxx</v>
      </c>
      <c r="Y652" t="str">
        <f t="shared" si="111"/>
        <v>SI xxx</v>
      </c>
      <c r="Z652" s="5">
        <f t="shared" si="112"/>
        <v>-144.09227099999998</v>
      </c>
    </row>
    <row r="653" spans="1:26" x14ac:dyDescent="0.25">
      <c r="A653" s="6" t="s">
        <v>16</v>
      </c>
      <c r="B653" s="6" t="s">
        <v>16</v>
      </c>
      <c r="C653" s="6" t="s">
        <v>54</v>
      </c>
      <c r="D653" s="6" t="s">
        <v>58</v>
      </c>
      <c r="E653" s="6">
        <v>11111</v>
      </c>
      <c r="F653" s="6" t="s">
        <v>56</v>
      </c>
      <c r="G653" s="6">
        <v>123456</v>
      </c>
      <c r="H653" s="6" t="s">
        <v>57</v>
      </c>
      <c r="I653" s="7">
        <v>-144.09227099999998</v>
      </c>
      <c r="J653" s="6" t="s">
        <v>15</v>
      </c>
      <c r="K653" s="7">
        <v>-1909926.9638874999</v>
      </c>
      <c r="L653" s="6" t="s">
        <v>15</v>
      </c>
      <c r="M653" s="6"/>
      <c r="N653" s="6"/>
      <c r="P653" s="3">
        <f t="shared" si="103"/>
        <v>45317</v>
      </c>
      <c r="Q653" t="str">
        <f t="shared" si="104"/>
        <v/>
      </c>
      <c r="R653" t="str">
        <f t="shared" si="105"/>
        <v>Yes</v>
      </c>
      <c r="S653">
        <f t="shared" si="106"/>
        <v>12345</v>
      </c>
      <c r="T653" t="str">
        <f t="shared" si="107"/>
        <v>Turnover 1</v>
      </c>
      <c r="U653" s="3">
        <f t="shared" si="108"/>
        <v>45317</v>
      </c>
      <c r="V653" t="str">
        <f>IF($R653="No","",IF(D653="","JD",INDEX(Lookup!$B:$B,MATCH(LEFT(D653,2),Lookup!$A:$A,0))))</f>
        <v>SI</v>
      </c>
      <c r="W653" t="str">
        <f t="shared" si="109"/>
        <v>xxxx xxx xxxxx</v>
      </c>
      <c r="X653" t="str">
        <f t="shared" si="110"/>
        <v>xxxx xxx xxx xxx</v>
      </c>
      <c r="Y653" t="str">
        <f t="shared" si="111"/>
        <v>SI xxx</v>
      </c>
      <c r="Z653" s="5">
        <f t="shared" si="112"/>
        <v>-91.40889</v>
      </c>
    </row>
    <row r="654" spans="1:26" x14ac:dyDescent="0.25">
      <c r="A654" s="6" t="s">
        <v>16</v>
      </c>
      <c r="B654" s="6" t="s">
        <v>16</v>
      </c>
      <c r="C654" s="6" t="s">
        <v>54</v>
      </c>
      <c r="D654" s="6" t="s">
        <v>58</v>
      </c>
      <c r="E654" s="6">
        <v>11111</v>
      </c>
      <c r="F654" s="6" t="s">
        <v>56</v>
      </c>
      <c r="G654" s="6">
        <v>123456</v>
      </c>
      <c r="H654" s="6" t="s">
        <v>57</v>
      </c>
      <c r="I654" s="7">
        <v>-91.40889</v>
      </c>
      <c r="J654" s="6" t="s">
        <v>15</v>
      </c>
      <c r="K654" s="7">
        <v>-1910018.3727775</v>
      </c>
      <c r="L654" s="6" t="s">
        <v>15</v>
      </c>
      <c r="M654" s="6"/>
      <c r="N654" s="6"/>
      <c r="P654" s="3">
        <f t="shared" si="103"/>
        <v>45317</v>
      </c>
      <c r="Q654" t="str">
        <f t="shared" si="104"/>
        <v/>
      </c>
      <c r="R654" t="str">
        <f t="shared" si="105"/>
        <v>Yes</v>
      </c>
      <c r="S654">
        <f t="shared" si="106"/>
        <v>12345</v>
      </c>
      <c r="T654" t="str">
        <f t="shared" si="107"/>
        <v>Turnover 1</v>
      </c>
      <c r="U654" s="3">
        <f t="shared" si="108"/>
        <v>45317</v>
      </c>
      <c r="V654" t="str">
        <f>IF($R654="No","",IF(D654="","JD",INDEX(Lookup!$B:$B,MATCH(LEFT(D654,2),Lookup!$A:$A,0))))</f>
        <v>SI</v>
      </c>
      <c r="W654" t="str">
        <f t="shared" si="109"/>
        <v>xxxx xxx xxxxx</v>
      </c>
      <c r="X654" t="str">
        <f t="shared" si="110"/>
        <v>xxxx xxx xxx xxx</v>
      </c>
      <c r="Y654" t="str">
        <f t="shared" si="111"/>
        <v>SI xxx</v>
      </c>
      <c r="Z654" s="5">
        <f t="shared" si="112"/>
        <v>-85.441394000000003</v>
      </c>
    </row>
    <row r="655" spans="1:26" x14ac:dyDescent="0.25">
      <c r="A655" s="6" t="s">
        <v>16</v>
      </c>
      <c r="B655" s="6" t="s">
        <v>16</v>
      </c>
      <c r="C655" s="6" t="s">
        <v>54</v>
      </c>
      <c r="D655" s="6" t="s">
        <v>58</v>
      </c>
      <c r="E655" s="6">
        <v>11111</v>
      </c>
      <c r="F655" s="6" t="s">
        <v>56</v>
      </c>
      <c r="G655" s="6">
        <v>123456</v>
      </c>
      <c r="H655" s="6" t="s">
        <v>57</v>
      </c>
      <c r="I655" s="7">
        <v>-85.441394000000003</v>
      </c>
      <c r="J655" s="6" t="s">
        <v>15</v>
      </c>
      <c r="K655" s="7">
        <v>-1910103.8141714998</v>
      </c>
      <c r="L655" s="6" t="s">
        <v>15</v>
      </c>
      <c r="M655" s="6"/>
      <c r="N655" s="6"/>
      <c r="P655" s="3">
        <f t="shared" si="103"/>
        <v>45317</v>
      </c>
      <c r="Q655" t="str">
        <f t="shared" si="104"/>
        <v/>
      </c>
      <c r="R655" t="str">
        <f t="shared" si="105"/>
        <v>Yes</v>
      </c>
      <c r="S655">
        <f t="shared" si="106"/>
        <v>12345</v>
      </c>
      <c r="T655" t="str">
        <f t="shared" si="107"/>
        <v>Turnover 1</v>
      </c>
      <c r="U655" s="3">
        <f t="shared" si="108"/>
        <v>45317</v>
      </c>
      <c r="V655" t="str">
        <f>IF($R655="No","",IF(D655="","JD",INDEX(Lookup!$B:$B,MATCH(LEFT(D655,2),Lookup!$A:$A,0))))</f>
        <v>SI</v>
      </c>
      <c r="W655" t="str">
        <f t="shared" si="109"/>
        <v>xxxx xxx xxxxx</v>
      </c>
      <c r="X655" t="str">
        <f t="shared" si="110"/>
        <v>xxxx xxx xxx xxx</v>
      </c>
      <c r="Y655" t="str">
        <f t="shared" si="111"/>
        <v>SI xxx</v>
      </c>
      <c r="Z655" s="5">
        <f t="shared" si="112"/>
        <v>-149.4592245</v>
      </c>
    </row>
    <row r="656" spans="1:26" x14ac:dyDescent="0.25">
      <c r="A656" s="6" t="s">
        <v>16</v>
      </c>
      <c r="B656" s="6" t="s">
        <v>16</v>
      </c>
      <c r="C656" s="6" t="s">
        <v>54</v>
      </c>
      <c r="D656" s="6" t="s">
        <v>58</v>
      </c>
      <c r="E656" s="6">
        <v>11111</v>
      </c>
      <c r="F656" s="6" t="s">
        <v>56</v>
      </c>
      <c r="G656" s="6">
        <v>123456</v>
      </c>
      <c r="H656" s="6" t="s">
        <v>57</v>
      </c>
      <c r="I656" s="7">
        <v>-149.4592245</v>
      </c>
      <c r="J656" s="6" t="s">
        <v>15</v>
      </c>
      <c r="K656" s="7">
        <v>-1910253.273396</v>
      </c>
      <c r="L656" s="6" t="s">
        <v>15</v>
      </c>
      <c r="M656" s="6"/>
      <c r="N656" s="6"/>
      <c r="P656" s="3">
        <f t="shared" si="103"/>
        <v>45317</v>
      </c>
      <c r="Q656" t="str">
        <f t="shared" si="104"/>
        <v/>
      </c>
      <c r="R656" t="str">
        <f t="shared" si="105"/>
        <v>Yes</v>
      </c>
      <c r="S656">
        <f t="shared" si="106"/>
        <v>12345</v>
      </c>
      <c r="T656" t="str">
        <f t="shared" si="107"/>
        <v>Turnover 1</v>
      </c>
      <c r="U656" s="3">
        <f t="shared" si="108"/>
        <v>45317</v>
      </c>
      <c r="V656" t="str">
        <f>IF($R656="No","",IF(D656="","JD",INDEX(Lookup!$B:$B,MATCH(LEFT(D656,2),Lookup!$A:$A,0))))</f>
        <v>SI</v>
      </c>
      <c r="W656" t="str">
        <f t="shared" si="109"/>
        <v>xxxx xxx xxxxx</v>
      </c>
      <c r="X656" t="str">
        <f t="shared" si="110"/>
        <v>xxxx xxx xxx xxx</v>
      </c>
      <c r="Y656" t="str">
        <f t="shared" si="111"/>
        <v>SI xxx</v>
      </c>
      <c r="Z656" s="5">
        <f t="shared" si="112"/>
        <v>-53.151171999999995</v>
      </c>
    </row>
    <row r="657" spans="1:26" x14ac:dyDescent="0.25">
      <c r="A657" s="6" t="s">
        <v>16</v>
      </c>
      <c r="B657" s="6" t="s">
        <v>16</v>
      </c>
      <c r="C657" s="6" t="s">
        <v>54</v>
      </c>
      <c r="D657" s="6" t="s">
        <v>58</v>
      </c>
      <c r="E657" s="6">
        <v>11111</v>
      </c>
      <c r="F657" s="6" t="s">
        <v>56</v>
      </c>
      <c r="G657" s="6">
        <v>123456</v>
      </c>
      <c r="H657" s="6" t="s">
        <v>57</v>
      </c>
      <c r="I657" s="7">
        <v>-53.151171999999995</v>
      </c>
      <c r="J657" s="6" t="s">
        <v>15</v>
      </c>
      <c r="K657" s="7">
        <v>-1910306.424568</v>
      </c>
      <c r="L657" s="6" t="s">
        <v>15</v>
      </c>
      <c r="M657" s="6"/>
      <c r="N657" s="6"/>
      <c r="P657" s="3">
        <f t="shared" si="103"/>
        <v>45317</v>
      </c>
      <c r="Q657" t="str">
        <f t="shared" si="104"/>
        <v/>
      </c>
      <c r="R657" t="str">
        <f t="shared" si="105"/>
        <v>Yes</v>
      </c>
      <c r="S657">
        <f t="shared" si="106"/>
        <v>12345</v>
      </c>
      <c r="T657" t="str">
        <f t="shared" si="107"/>
        <v>Turnover 1</v>
      </c>
      <c r="U657" s="3">
        <f t="shared" si="108"/>
        <v>45317</v>
      </c>
      <c r="V657" t="str">
        <f>IF($R657="No","",IF(D657="","JD",INDEX(Lookup!$B:$B,MATCH(LEFT(D657,2),Lookup!$A:$A,0))))</f>
        <v>SI</v>
      </c>
      <c r="W657" t="str">
        <f t="shared" si="109"/>
        <v>xxxx xxx xxxxx</v>
      </c>
      <c r="X657" t="str">
        <f t="shared" si="110"/>
        <v>xxxx xxx xxx xxx</v>
      </c>
      <c r="Y657" t="str">
        <f t="shared" si="111"/>
        <v>SI xxx</v>
      </c>
      <c r="Z657" s="5">
        <f t="shared" si="112"/>
        <v>-91.484747999999996</v>
      </c>
    </row>
    <row r="658" spans="1:26" x14ac:dyDescent="0.25">
      <c r="A658" s="6" t="s">
        <v>16</v>
      </c>
      <c r="B658" s="6" t="s">
        <v>16</v>
      </c>
      <c r="C658" s="6" t="s">
        <v>54</v>
      </c>
      <c r="D658" s="6" t="s">
        <v>58</v>
      </c>
      <c r="E658" s="6">
        <v>11111</v>
      </c>
      <c r="F658" s="6" t="s">
        <v>56</v>
      </c>
      <c r="G658" s="6">
        <v>123456</v>
      </c>
      <c r="H658" s="6" t="s">
        <v>57</v>
      </c>
      <c r="I658" s="7">
        <v>-91.484747999999996</v>
      </c>
      <c r="J658" s="6" t="s">
        <v>15</v>
      </c>
      <c r="K658" s="7">
        <v>-1910397.9093160001</v>
      </c>
      <c r="L658" s="6" t="s">
        <v>15</v>
      </c>
      <c r="M658" s="6"/>
      <c r="N658" s="6"/>
      <c r="P658" s="3">
        <f t="shared" si="103"/>
        <v>45317</v>
      </c>
      <c r="Q658" t="str">
        <f t="shared" si="104"/>
        <v/>
      </c>
      <c r="R658" t="str">
        <f t="shared" si="105"/>
        <v>Yes</v>
      </c>
      <c r="S658">
        <f t="shared" si="106"/>
        <v>12345</v>
      </c>
      <c r="T658" t="str">
        <f t="shared" si="107"/>
        <v>Turnover 1</v>
      </c>
      <c r="U658" s="3">
        <f t="shared" si="108"/>
        <v>45317</v>
      </c>
      <c r="V658" t="str">
        <f>IF($R658="No","",IF(D658="","JD",INDEX(Lookup!$B:$B,MATCH(LEFT(D658,2),Lookup!$A:$A,0))))</f>
        <v>SI</v>
      </c>
      <c r="W658" t="str">
        <f t="shared" si="109"/>
        <v>xxxx xxx xxxxx</v>
      </c>
      <c r="X658" t="str">
        <f t="shared" si="110"/>
        <v>xxxx xxx xxx xxx</v>
      </c>
      <c r="Y658" t="str">
        <f t="shared" si="111"/>
        <v>SI xxx</v>
      </c>
      <c r="Z658" s="5">
        <f t="shared" si="112"/>
        <v>-993.72715700000003</v>
      </c>
    </row>
    <row r="659" spans="1:26" x14ac:dyDescent="0.25">
      <c r="A659" s="6" t="s">
        <v>16</v>
      </c>
      <c r="B659" s="6" t="s">
        <v>16</v>
      </c>
      <c r="C659" s="6" t="s">
        <v>54</v>
      </c>
      <c r="D659" s="6" t="s">
        <v>58</v>
      </c>
      <c r="E659" s="6">
        <v>11111</v>
      </c>
      <c r="F659" s="6" t="s">
        <v>56</v>
      </c>
      <c r="G659" s="6">
        <v>123456</v>
      </c>
      <c r="H659" s="6" t="s">
        <v>57</v>
      </c>
      <c r="I659" s="7">
        <v>-993.72715700000003</v>
      </c>
      <c r="J659" s="6" t="s">
        <v>15</v>
      </c>
      <c r="K659" s="7">
        <v>-1911391.636473</v>
      </c>
      <c r="L659" s="6" t="s">
        <v>15</v>
      </c>
      <c r="M659" s="6"/>
      <c r="N659" s="6"/>
      <c r="P659" s="3">
        <f t="shared" si="103"/>
        <v>45317</v>
      </c>
      <c r="Q659" t="str">
        <f t="shared" si="104"/>
        <v/>
      </c>
      <c r="R659" t="str">
        <f t="shared" si="105"/>
        <v>Yes</v>
      </c>
      <c r="S659">
        <f t="shared" si="106"/>
        <v>12345</v>
      </c>
      <c r="T659" t="str">
        <f t="shared" si="107"/>
        <v>Turnover 1</v>
      </c>
      <c r="U659" s="3">
        <f t="shared" si="108"/>
        <v>45317</v>
      </c>
      <c r="V659" t="str">
        <f>IF($R659="No","",IF(D659="","JD",INDEX(Lookup!$B:$B,MATCH(LEFT(D659,2),Lookup!$A:$A,0))))</f>
        <v>SI</v>
      </c>
      <c r="W659" t="str">
        <f t="shared" si="109"/>
        <v>xxxx xxx xxxxx</v>
      </c>
      <c r="X659" t="str">
        <f t="shared" si="110"/>
        <v>xxxx xxx xxx xxx</v>
      </c>
      <c r="Y659" t="str">
        <f t="shared" si="111"/>
        <v>SI xxx</v>
      </c>
      <c r="Z659" s="5">
        <f t="shared" si="112"/>
        <v>-1469.5970340000001</v>
      </c>
    </row>
    <row r="660" spans="1:26" x14ac:dyDescent="0.25">
      <c r="A660" s="6" t="s">
        <v>16</v>
      </c>
      <c r="B660" s="6" t="s">
        <v>16</v>
      </c>
      <c r="C660" s="6" t="s">
        <v>54</v>
      </c>
      <c r="D660" s="6" t="s">
        <v>58</v>
      </c>
      <c r="E660" s="6">
        <v>11111</v>
      </c>
      <c r="F660" s="6" t="s">
        <v>56</v>
      </c>
      <c r="G660" s="6">
        <v>123456</v>
      </c>
      <c r="H660" s="6" t="s">
        <v>57</v>
      </c>
      <c r="I660" s="7">
        <v>-1469.5970340000001</v>
      </c>
      <c r="J660" s="6" t="s">
        <v>15</v>
      </c>
      <c r="K660" s="7">
        <v>-1912861.2335069999</v>
      </c>
      <c r="L660" s="6" t="s">
        <v>15</v>
      </c>
      <c r="M660" s="6"/>
      <c r="N660" s="6"/>
      <c r="P660" s="3">
        <f t="shared" si="103"/>
        <v>45317</v>
      </c>
      <c r="Q660" t="str">
        <f t="shared" si="104"/>
        <v/>
      </c>
      <c r="R660" t="str">
        <f t="shared" si="105"/>
        <v>Yes</v>
      </c>
      <c r="S660">
        <f t="shared" si="106"/>
        <v>12345</v>
      </c>
      <c r="T660" t="str">
        <f t="shared" si="107"/>
        <v>Turnover 1</v>
      </c>
      <c r="U660" s="3">
        <f t="shared" si="108"/>
        <v>45317</v>
      </c>
      <c r="V660" t="str">
        <f>IF($R660="No","",IF(D660="","JD",INDEX(Lookup!$B:$B,MATCH(LEFT(D660,2),Lookup!$A:$A,0))))</f>
        <v>SI</v>
      </c>
      <c r="W660" t="str">
        <f t="shared" si="109"/>
        <v>xxxx xxx xxxxx</v>
      </c>
      <c r="X660" t="str">
        <f t="shared" si="110"/>
        <v>xxxx xxx xxx xxx</v>
      </c>
      <c r="Y660" t="str">
        <f t="shared" si="111"/>
        <v>SI xxx</v>
      </c>
      <c r="Z660" s="5">
        <f t="shared" si="112"/>
        <v>-3094.7345754999997</v>
      </c>
    </row>
    <row r="661" spans="1:26" x14ac:dyDescent="0.25">
      <c r="A661" s="6" t="s">
        <v>16</v>
      </c>
      <c r="B661" s="6" t="s">
        <v>16</v>
      </c>
      <c r="C661" s="6" t="s">
        <v>54</v>
      </c>
      <c r="D661" s="6" t="s">
        <v>58</v>
      </c>
      <c r="E661" s="6">
        <v>11111</v>
      </c>
      <c r="F661" s="6" t="s">
        <v>56</v>
      </c>
      <c r="G661" s="6">
        <v>123456</v>
      </c>
      <c r="H661" s="6" t="s">
        <v>57</v>
      </c>
      <c r="I661" s="7">
        <v>-3094.7345754999997</v>
      </c>
      <c r="J661" s="6" t="s">
        <v>15</v>
      </c>
      <c r="K661" s="7">
        <v>-1915955.9680824999</v>
      </c>
      <c r="L661" s="6" t="s">
        <v>15</v>
      </c>
      <c r="M661" s="6"/>
      <c r="N661" s="6"/>
      <c r="P661" s="3">
        <f t="shared" si="103"/>
        <v>45317</v>
      </c>
      <c r="Q661" t="str">
        <f t="shared" si="104"/>
        <v/>
      </c>
      <c r="R661" t="str">
        <f t="shared" si="105"/>
        <v>Yes</v>
      </c>
      <c r="S661">
        <f t="shared" si="106"/>
        <v>12345</v>
      </c>
      <c r="T661" t="str">
        <f t="shared" si="107"/>
        <v>Turnover 1</v>
      </c>
      <c r="U661" s="3">
        <f t="shared" si="108"/>
        <v>45317</v>
      </c>
      <c r="V661" t="str">
        <f>IF($R661="No","",IF(D661="","JD",INDEX(Lookup!$B:$B,MATCH(LEFT(D661,2),Lookup!$A:$A,0))))</f>
        <v>SI</v>
      </c>
      <c r="W661" t="str">
        <f t="shared" si="109"/>
        <v>xxxx xxx xxxxx</v>
      </c>
      <c r="X661" t="str">
        <f t="shared" si="110"/>
        <v>xxxx xxx xxx xxx</v>
      </c>
      <c r="Y661" t="str">
        <f t="shared" si="111"/>
        <v>SI xxx</v>
      </c>
      <c r="Z661" s="5">
        <f t="shared" si="112"/>
        <v>-12.51657</v>
      </c>
    </row>
    <row r="662" spans="1:26" x14ac:dyDescent="0.25">
      <c r="A662" s="6" t="s">
        <v>16</v>
      </c>
      <c r="B662" s="6" t="s">
        <v>16</v>
      </c>
      <c r="C662" s="6" t="s">
        <v>54</v>
      </c>
      <c r="D662" s="6" t="s">
        <v>58</v>
      </c>
      <c r="E662" s="6">
        <v>11111</v>
      </c>
      <c r="F662" s="6" t="s">
        <v>56</v>
      </c>
      <c r="G662" s="6">
        <v>123456</v>
      </c>
      <c r="H662" s="6" t="s">
        <v>57</v>
      </c>
      <c r="I662" s="7">
        <v>-12.51657</v>
      </c>
      <c r="J662" s="6" t="s">
        <v>15</v>
      </c>
      <c r="K662" s="7">
        <v>-1915968.4846525001</v>
      </c>
      <c r="L662" s="6" t="s">
        <v>15</v>
      </c>
      <c r="M662" s="6"/>
      <c r="N662" s="6"/>
      <c r="P662" s="3">
        <f t="shared" si="103"/>
        <v>45317</v>
      </c>
      <c r="Q662" t="str">
        <f t="shared" si="104"/>
        <v/>
      </c>
      <c r="R662" t="str">
        <f t="shared" si="105"/>
        <v>Yes</v>
      </c>
      <c r="S662">
        <f t="shared" si="106"/>
        <v>12345</v>
      </c>
      <c r="T662" t="str">
        <f t="shared" si="107"/>
        <v>Turnover 1</v>
      </c>
      <c r="U662" s="3">
        <f t="shared" si="108"/>
        <v>45317</v>
      </c>
      <c r="V662" t="str">
        <f>IF($R662="No","",IF(D662="","JD",INDEX(Lookup!$B:$B,MATCH(LEFT(D662,2),Lookup!$A:$A,0))))</f>
        <v>SI</v>
      </c>
      <c r="W662" t="str">
        <f t="shared" si="109"/>
        <v>xxxx xxx xxxxx</v>
      </c>
      <c r="X662" t="str">
        <f t="shared" si="110"/>
        <v>xxxx xxx xxx xxx</v>
      </c>
      <c r="Y662" t="str">
        <f t="shared" si="111"/>
        <v>SI xxx</v>
      </c>
      <c r="Z662" s="5">
        <f t="shared" si="112"/>
        <v>-12.51657</v>
      </c>
    </row>
    <row r="663" spans="1:26" x14ac:dyDescent="0.25">
      <c r="A663" s="6" t="s">
        <v>16</v>
      </c>
      <c r="B663" s="6" t="s">
        <v>16</v>
      </c>
      <c r="C663" s="6" t="s">
        <v>54</v>
      </c>
      <c r="D663" s="6" t="s">
        <v>58</v>
      </c>
      <c r="E663" s="6">
        <v>11111</v>
      </c>
      <c r="F663" s="6" t="s">
        <v>56</v>
      </c>
      <c r="G663" s="6">
        <v>123456</v>
      </c>
      <c r="H663" s="6" t="s">
        <v>57</v>
      </c>
      <c r="I663" s="7">
        <v>-12.51657</v>
      </c>
      <c r="J663" s="6" t="s">
        <v>15</v>
      </c>
      <c r="K663" s="7">
        <v>-1915981.0012224999</v>
      </c>
      <c r="L663" s="6" t="s">
        <v>15</v>
      </c>
      <c r="M663" s="6"/>
      <c r="N663" s="6"/>
      <c r="P663" s="3">
        <f t="shared" si="103"/>
        <v>45317</v>
      </c>
      <c r="Q663" t="str">
        <f t="shared" si="104"/>
        <v/>
      </c>
      <c r="R663" t="str">
        <f t="shared" si="105"/>
        <v>Yes</v>
      </c>
      <c r="S663">
        <f t="shared" si="106"/>
        <v>12345</v>
      </c>
      <c r="T663" t="str">
        <f t="shared" si="107"/>
        <v>Turnover 1</v>
      </c>
      <c r="U663" s="3">
        <f t="shared" si="108"/>
        <v>45317</v>
      </c>
      <c r="V663" t="str">
        <f>IF($R663="No","",IF(D663="","JD",INDEX(Lookup!$B:$B,MATCH(LEFT(D663,2),Lookup!$A:$A,0))))</f>
        <v>SI</v>
      </c>
      <c r="W663" t="str">
        <f t="shared" si="109"/>
        <v>xxxx xxx xxxxx</v>
      </c>
      <c r="X663" t="str">
        <f t="shared" si="110"/>
        <v>xxxx xxx xxx xxx</v>
      </c>
      <c r="Y663" t="str">
        <f t="shared" si="111"/>
        <v>SI xxx</v>
      </c>
      <c r="Z663" s="5">
        <f t="shared" si="112"/>
        <v>-11.833848</v>
      </c>
    </row>
    <row r="664" spans="1:26" x14ac:dyDescent="0.25">
      <c r="A664" s="6" t="s">
        <v>16</v>
      </c>
      <c r="B664" s="6" t="s">
        <v>16</v>
      </c>
      <c r="C664" s="6" t="s">
        <v>54</v>
      </c>
      <c r="D664" s="6" t="s">
        <v>58</v>
      </c>
      <c r="E664" s="6">
        <v>11111</v>
      </c>
      <c r="F664" s="6" t="s">
        <v>56</v>
      </c>
      <c r="G664" s="6">
        <v>123456</v>
      </c>
      <c r="H664" s="6" t="s">
        <v>57</v>
      </c>
      <c r="I664" s="7">
        <v>-11.833848</v>
      </c>
      <c r="J664" s="6" t="s">
        <v>15</v>
      </c>
      <c r="K664" s="7">
        <v>-1915992.8350705002</v>
      </c>
      <c r="L664" s="6" t="s">
        <v>15</v>
      </c>
      <c r="M664" s="6"/>
      <c r="N664" s="6"/>
      <c r="P664" s="3">
        <f t="shared" si="103"/>
        <v>45317</v>
      </c>
      <c r="Q664" t="str">
        <f t="shared" si="104"/>
        <v/>
      </c>
      <c r="R664" t="str">
        <f t="shared" si="105"/>
        <v>Yes</v>
      </c>
      <c r="S664">
        <f t="shared" si="106"/>
        <v>12345</v>
      </c>
      <c r="T664" t="str">
        <f t="shared" si="107"/>
        <v>Turnover 1</v>
      </c>
      <c r="U664" s="3">
        <f t="shared" si="108"/>
        <v>45317</v>
      </c>
      <c r="V664" t="str">
        <f>IF($R664="No","",IF(D664="","JD",INDEX(Lookup!$B:$B,MATCH(LEFT(D664,2),Lookup!$A:$A,0))))</f>
        <v>SI</v>
      </c>
      <c r="W664" t="str">
        <f t="shared" si="109"/>
        <v>xxxx xxx xxxxx</v>
      </c>
      <c r="X664" t="str">
        <f t="shared" si="110"/>
        <v>xxxx xxx xxx xxx</v>
      </c>
      <c r="Y664" t="str">
        <f t="shared" si="111"/>
        <v>SI xxx</v>
      </c>
      <c r="Z664" s="5">
        <f t="shared" si="112"/>
        <v>-386.95165800000001</v>
      </c>
    </row>
    <row r="665" spans="1:26" x14ac:dyDescent="0.25">
      <c r="A665" s="6" t="s">
        <v>16</v>
      </c>
      <c r="B665" s="6" t="s">
        <v>16</v>
      </c>
      <c r="C665" s="6" t="s">
        <v>54</v>
      </c>
      <c r="D665" s="6" t="s">
        <v>58</v>
      </c>
      <c r="E665" s="6">
        <v>11111</v>
      </c>
      <c r="F665" s="6" t="s">
        <v>56</v>
      </c>
      <c r="G665" s="6">
        <v>123456</v>
      </c>
      <c r="H665" s="6" t="s">
        <v>57</v>
      </c>
      <c r="I665" s="7">
        <v>-386.95165800000001</v>
      </c>
      <c r="J665" s="6" t="s">
        <v>15</v>
      </c>
      <c r="K665" s="7">
        <v>-1916379.7867285002</v>
      </c>
      <c r="L665" s="6" t="s">
        <v>15</v>
      </c>
      <c r="M665" s="6"/>
      <c r="N665" s="6"/>
      <c r="P665" s="3">
        <f t="shared" si="103"/>
        <v>45317</v>
      </c>
      <c r="Q665" t="str">
        <f t="shared" si="104"/>
        <v/>
      </c>
      <c r="R665" t="str">
        <f t="shared" si="105"/>
        <v>Yes</v>
      </c>
      <c r="S665">
        <f t="shared" si="106"/>
        <v>12345</v>
      </c>
      <c r="T665" t="str">
        <f t="shared" si="107"/>
        <v>Turnover 1</v>
      </c>
      <c r="U665" s="3">
        <f t="shared" si="108"/>
        <v>45317</v>
      </c>
      <c r="V665" t="str">
        <f>IF($R665="No","",IF(D665="","JD",INDEX(Lookup!$B:$B,MATCH(LEFT(D665,2),Lookup!$A:$A,0))))</f>
        <v>SI</v>
      </c>
      <c r="W665" t="str">
        <f t="shared" si="109"/>
        <v>xxxx xxx xxxxx</v>
      </c>
      <c r="X665" t="str">
        <f t="shared" si="110"/>
        <v>xxxx xxx xxx xxx</v>
      </c>
      <c r="Y665" t="str">
        <f t="shared" si="111"/>
        <v>SI xxx</v>
      </c>
      <c r="Z665" s="5">
        <f t="shared" si="112"/>
        <v>-8580.0960919999998</v>
      </c>
    </row>
    <row r="666" spans="1:26" x14ac:dyDescent="0.25">
      <c r="A666" s="6" t="s">
        <v>16</v>
      </c>
      <c r="B666" s="6" t="s">
        <v>16</v>
      </c>
      <c r="C666" s="6" t="s">
        <v>54</v>
      </c>
      <c r="D666" s="6" t="s">
        <v>58</v>
      </c>
      <c r="E666" s="6">
        <v>11111</v>
      </c>
      <c r="F666" s="6" t="s">
        <v>56</v>
      </c>
      <c r="G666" s="6">
        <v>123456</v>
      </c>
      <c r="H666" s="6" t="s">
        <v>57</v>
      </c>
      <c r="I666" s="7">
        <v>-8580.0960919999998</v>
      </c>
      <c r="J666" s="6" t="s">
        <v>15</v>
      </c>
      <c r="K666" s="7">
        <v>-1924959.8828205001</v>
      </c>
      <c r="L666" s="6" t="s">
        <v>15</v>
      </c>
      <c r="M666" s="6"/>
      <c r="N666" s="6"/>
      <c r="P666" s="3">
        <f t="shared" si="103"/>
        <v>45317</v>
      </c>
      <c r="Q666" t="str">
        <f t="shared" si="104"/>
        <v/>
      </c>
      <c r="R666" t="str">
        <f t="shared" si="105"/>
        <v>Yes</v>
      </c>
      <c r="S666">
        <f t="shared" si="106"/>
        <v>12345</v>
      </c>
      <c r="T666" t="str">
        <f t="shared" si="107"/>
        <v>Turnover 1</v>
      </c>
      <c r="U666" s="3">
        <f t="shared" si="108"/>
        <v>45317</v>
      </c>
      <c r="V666" t="str">
        <f>IF($R666="No","",IF(D666="","JD",INDEX(Lookup!$B:$B,MATCH(LEFT(D666,2),Lookup!$A:$A,0))))</f>
        <v>SI</v>
      </c>
      <c r="W666" t="str">
        <f t="shared" si="109"/>
        <v>xxxx xxx xxxxx</v>
      </c>
      <c r="X666" t="str">
        <f t="shared" si="110"/>
        <v>xxxx xxx xxx xxx</v>
      </c>
      <c r="Y666" t="str">
        <f t="shared" si="111"/>
        <v>SI xxx</v>
      </c>
      <c r="Z666" s="5">
        <f t="shared" si="112"/>
        <v>-46.829671999999995</v>
      </c>
    </row>
    <row r="667" spans="1:26" x14ac:dyDescent="0.25">
      <c r="A667" s="6" t="s">
        <v>16</v>
      </c>
      <c r="B667" s="6" t="s">
        <v>16</v>
      </c>
      <c r="C667" s="6" t="s">
        <v>54</v>
      </c>
      <c r="D667" s="6" t="s">
        <v>58</v>
      </c>
      <c r="E667" s="6">
        <v>11111</v>
      </c>
      <c r="F667" s="6" t="s">
        <v>56</v>
      </c>
      <c r="G667" s="6">
        <v>123456</v>
      </c>
      <c r="H667" s="6" t="s">
        <v>57</v>
      </c>
      <c r="I667" s="7">
        <v>-46.829671999999995</v>
      </c>
      <c r="J667" s="6" t="s">
        <v>15</v>
      </c>
      <c r="K667" s="7">
        <v>-1925006.7124925002</v>
      </c>
      <c r="L667" s="6" t="s">
        <v>15</v>
      </c>
      <c r="M667" s="6"/>
      <c r="N667" s="6"/>
      <c r="P667" s="3">
        <f t="shared" si="103"/>
        <v>45317</v>
      </c>
      <c r="Q667" t="str">
        <f t="shared" si="104"/>
        <v/>
      </c>
      <c r="R667" t="str">
        <f t="shared" si="105"/>
        <v>Yes</v>
      </c>
      <c r="S667">
        <f t="shared" si="106"/>
        <v>12345</v>
      </c>
      <c r="T667" t="str">
        <f t="shared" si="107"/>
        <v>Turnover 1</v>
      </c>
      <c r="U667" s="3">
        <f t="shared" si="108"/>
        <v>45317</v>
      </c>
      <c r="V667" t="str">
        <f>IF($R667="No","",IF(D667="","JD",INDEX(Lookup!$B:$B,MATCH(LEFT(D667,2),Lookup!$A:$A,0))))</f>
        <v>SI</v>
      </c>
      <c r="W667" t="str">
        <f t="shared" si="109"/>
        <v>xxxx xxx xxxxx</v>
      </c>
      <c r="X667" t="str">
        <f t="shared" si="110"/>
        <v>xxxx xxx xxx xxx</v>
      </c>
      <c r="Y667" t="str">
        <f t="shared" si="111"/>
        <v>SI xxx</v>
      </c>
      <c r="Z667" s="5">
        <f t="shared" si="112"/>
        <v>-864.40823150000006</v>
      </c>
    </row>
    <row r="668" spans="1:26" x14ac:dyDescent="0.25">
      <c r="A668" s="6" t="s">
        <v>16</v>
      </c>
      <c r="B668" s="6" t="s">
        <v>16</v>
      </c>
      <c r="C668" s="6" t="s">
        <v>54</v>
      </c>
      <c r="D668" s="6" t="s">
        <v>58</v>
      </c>
      <c r="E668" s="6">
        <v>11111</v>
      </c>
      <c r="F668" s="6" t="s">
        <v>56</v>
      </c>
      <c r="G668" s="6">
        <v>123456</v>
      </c>
      <c r="H668" s="6" t="s">
        <v>57</v>
      </c>
      <c r="I668" s="7">
        <v>-864.40823150000006</v>
      </c>
      <c r="J668" s="6" t="s">
        <v>15</v>
      </c>
      <c r="K668" s="7">
        <v>-1925871.1207239998</v>
      </c>
      <c r="L668" s="6" t="s">
        <v>15</v>
      </c>
      <c r="M668" s="6"/>
      <c r="N668" s="6"/>
      <c r="P668" s="3">
        <f t="shared" si="103"/>
        <v>45317</v>
      </c>
      <c r="Q668" t="str">
        <f t="shared" si="104"/>
        <v/>
      </c>
      <c r="R668" t="str">
        <f t="shared" si="105"/>
        <v>Yes</v>
      </c>
      <c r="S668">
        <f t="shared" si="106"/>
        <v>12345</v>
      </c>
      <c r="T668" t="str">
        <f t="shared" si="107"/>
        <v>Turnover 1</v>
      </c>
      <c r="U668" s="3">
        <f t="shared" si="108"/>
        <v>45317</v>
      </c>
      <c r="V668" t="str">
        <f>IF($R668="No","",IF(D668="","JD",INDEX(Lookup!$B:$B,MATCH(LEFT(D668,2),Lookup!$A:$A,0))))</f>
        <v>SI</v>
      </c>
      <c r="W668" t="str">
        <f t="shared" si="109"/>
        <v>xxxx xxx xxxxx</v>
      </c>
      <c r="X668" t="str">
        <f t="shared" si="110"/>
        <v>xxxx xxx xxx xxx</v>
      </c>
      <c r="Y668" t="str">
        <f t="shared" si="111"/>
        <v>SI xxx</v>
      </c>
      <c r="Z668" s="5">
        <f t="shared" si="112"/>
        <v>-397.95106799999996</v>
      </c>
    </row>
    <row r="669" spans="1:26" x14ac:dyDescent="0.25">
      <c r="A669" s="6" t="s">
        <v>16</v>
      </c>
      <c r="B669" s="6" t="s">
        <v>16</v>
      </c>
      <c r="C669" s="6" t="s">
        <v>54</v>
      </c>
      <c r="D669" s="6" t="s">
        <v>58</v>
      </c>
      <c r="E669" s="6">
        <v>11111</v>
      </c>
      <c r="F669" s="6" t="s">
        <v>56</v>
      </c>
      <c r="G669" s="6">
        <v>123456</v>
      </c>
      <c r="H669" s="6" t="s">
        <v>57</v>
      </c>
      <c r="I669" s="7">
        <v>-397.95106799999996</v>
      </c>
      <c r="J669" s="6" t="s">
        <v>15</v>
      </c>
      <c r="K669" s="7">
        <v>-1926269.071792</v>
      </c>
      <c r="L669" s="6" t="s">
        <v>15</v>
      </c>
      <c r="M669" s="6"/>
      <c r="N669" s="6"/>
      <c r="P669" s="3">
        <f t="shared" si="103"/>
        <v>45317</v>
      </c>
      <c r="Q669" t="str">
        <f t="shared" si="104"/>
        <v/>
      </c>
      <c r="R669" t="str">
        <f t="shared" si="105"/>
        <v>Yes</v>
      </c>
      <c r="S669">
        <f t="shared" si="106"/>
        <v>12345</v>
      </c>
      <c r="T669" t="str">
        <f t="shared" si="107"/>
        <v>Turnover 1</v>
      </c>
      <c r="U669" s="3">
        <f t="shared" si="108"/>
        <v>45317</v>
      </c>
      <c r="V669" t="str">
        <f>IF($R669="No","",IF(D669="","JD",INDEX(Lookup!$B:$B,MATCH(LEFT(D669,2),Lookup!$A:$A,0))))</f>
        <v>SI</v>
      </c>
      <c r="W669" t="str">
        <f t="shared" si="109"/>
        <v>xxxx xxx xxxxx</v>
      </c>
      <c r="X669" t="str">
        <f t="shared" si="110"/>
        <v>xxxx xxx xxx xxx</v>
      </c>
      <c r="Y669" t="str">
        <f t="shared" si="111"/>
        <v>SI xxx</v>
      </c>
      <c r="Z669" s="5">
        <f t="shared" si="112"/>
        <v>-124.83698199999999</v>
      </c>
    </row>
    <row r="670" spans="1:26" x14ac:dyDescent="0.25">
      <c r="A670" s="6" t="s">
        <v>16</v>
      </c>
      <c r="B670" s="6" t="s">
        <v>16</v>
      </c>
      <c r="C670" s="6" t="s">
        <v>54</v>
      </c>
      <c r="D670" s="6" t="s">
        <v>58</v>
      </c>
      <c r="E670" s="6">
        <v>11111</v>
      </c>
      <c r="F670" s="6" t="s">
        <v>56</v>
      </c>
      <c r="G670" s="6">
        <v>123456</v>
      </c>
      <c r="H670" s="6" t="s">
        <v>57</v>
      </c>
      <c r="I670" s="7">
        <v>-124.83698199999999</v>
      </c>
      <c r="J670" s="6" t="s">
        <v>15</v>
      </c>
      <c r="K670" s="7">
        <v>-1926393.9087739999</v>
      </c>
      <c r="L670" s="6" t="s">
        <v>15</v>
      </c>
      <c r="M670" s="6"/>
      <c r="N670" s="6"/>
      <c r="P670" s="3">
        <f t="shared" si="103"/>
        <v>45317</v>
      </c>
      <c r="Q670" t="str">
        <f t="shared" si="104"/>
        <v/>
      </c>
      <c r="R670" t="str">
        <f t="shared" si="105"/>
        <v>Yes</v>
      </c>
      <c r="S670">
        <f t="shared" si="106"/>
        <v>12345</v>
      </c>
      <c r="T670" t="str">
        <f t="shared" si="107"/>
        <v>Turnover 1</v>
      </c>
      <c r="U670" s="3">
        <f t="shared" si="108"/>
        <v>45317</v>
      </c>
      <c r="V670" t="str">
        <f>IF($R670="No","",IF(D670="","JD",INDEX(Lookup!$B:$B,MATCH(LEFT(D670,2),Lookup!$A:$A,0))))</f>
        <v>SI</v>
      </c>
      <c r="W670" t="str">
        <f t="shared" si="109"/>
        <v>xxxx xxx xxxxx</v>
      </c>
      <c r="X670" t="str">
        <f t="shared" si="110"/>
        <v>xxxx xxx xxx xxx</v>
      </c>
      <c r="Y670" t="str">
        <f t="shared" si="111"/>
        <v>SI xxx</v>
      </c>
      <c r="Z670" s="5">
        <f t="shared" si="112"/>
        <v>-121.22108399999999</v>
      </c>
    </row>
    <row r="671" spans="1:26" x14ac:dyDescent="0.25">
      <c r="A671" s="6" t="s">
        <v>16</v>
      </c>
      <c r="B671" s="6" t="s">
        <v>16</v>
      </c>
      <c r="C671" s="6" t="s">
        <v>54</v>
      </c>
      <c r="D671" s="6" t="s">
        <v>58</v>
      </c>
      <c r="E671" s="6">
        <v>11111</v>
      </c>
      <c r="F671" s="6" t="s">
        <v>56</v>
      </c>
      <c r="G671" s="6">
        <v>123456</v>
      </c>
      <c r="H671" s="6" t="s">
        <v>57</v>
      </c>
      <c r="I671" s="7">
        <v>-121.22108399999999</v>
      </c>
      <c r="J671" s="6" t="s">
        <v>15</v>
      </c>
      <c r="K671" s="7">
        <v>-1926515.129858</v>
      </c>
      <c r="L671" s="6" t="s">
        <v>15</v>
      </c>
      <c r="M671" s="6"/>
      <c r="N671" s="6"/>
      <c r="P671" s="3">
        <f t="shared" si="103"/>
        <v>45317</v>
      </c>
      <c r="Q671" t="str">
        <f t="shared" si="104"/>
        <v/>
      </c>
      <c r="R671" t="str">
        <f t="shared" si="105"/>
        <v>Yes</v>
      </c>
      <c r="S671">
        <f t="shared" si="106"/>
        <v>12345</v>
      </c>
      <c r="T671" t="str">
        <f t="shared" si="107"/>
        <v>Turnover 1</v>
      </c>
      <c r="U671" s="3">
        <f t="shared" si="108"/>
        <v>45317</v>
      </c>
      <c r="V671" t="str">
        <f>IF($R671="No","",IF(D671="","JD",INDEX(Lookup!$B:$B,MATCH(LEFT(D671,2),Lookup!$A:$A,0))))</f>
        <v>SI</v>
      </c>
      <c r="W671" t="str">
        <f t="shared" si="109"/>
        <v>xxxx xxx xxxxx</v>
      </c>
      <c r="X671" t="str">
        <f t="shared" si="110"/>
        <v>xxxx xxx xxx xxx</v>
      </c>
      <c r="Y671" t="str">
        <f t="shared" si="111"/>
        <v>SI xxx</v>
      </c>
      <c r="Z671" s="5">
        <f t="shared" si="112"/>
        <v>-158.96043900000001</v>
      </c>
    </row>
    <row r="672" spans="1:26" x14ac:dyDescent="0.25">
      <c r="A672" s="6" t="s">
        <v>16</v>
      </c>
      <c r="B672" s="6" t="s">
        <v>16</v>
      </c>
      <c r="C672" s="6" t="s">
        <v>54</v>
      </c>
      <c r="D672" s="6" t="s">
        <v>58</v>
      </c>
      <c r="E672" s="6">
        <v>11111</v>
      </c>
      <c r="F672" s="6" t="s">
        <v>56</v>
      </c>
      <c r="G672" s="6">
        <v>123456</v>
      </c>
      <c r="H672" s="6" t="s">
        <v>57</v>
      </c>
      <c r="I672" s="7">
        <v>-158.96043900000001</v>
      </c>
      <c r="J672" s="6" t="s">
        <v>15</v>
      </c>
      <c r="K672" s="7">
        <v>-1926674.090297</v>
      </c>
      <c r="L672" s="6" t="s">
        <v>15</v>
      </c>
      <c r="M672" s="6"/>
      <c r="N672" s="6"/>
      <c r="P672" s="3">
        <f t="shared" si="103"/>
        <v>45317</v>
      </c>
      <c r="Q672" t="str">
        <f t="shared" si="104"/>
        <v/>
      </c>
      <c r="R672" t="str">
        <f t="shared" si="105"/>
        <v>Yes</v>
      </c>
      <c r="S672">
        <f t="shared" si="106"/>
        <v>12345</v>
      </c>
      <c r="T672" t="str">
        <f t="shared" si="107"/>
        <v>Turnover 1</v>
      </c>
      <c r="U672" s="3">
        <f t="shared" si="108"/>
        <v>45317</v>
      </c>
      <c r="V672" t="str">
        <f>IF($R672="No","",IF(D672="","JD",INDEX(Lookup!$B:$B,MATCH(LEFT(D672,2),Lookup!$A:$A,0))))</f>
        <v>SI</v>
      </c>
      <c r="W672" t="str">
        <f t="shared" si="109"/>
        <v>xxxx xxx xxxxx</v>
      </c>
      <c r="X672" t="str">
        <f t="shared" si="110"/>
        <v>xxxx xxx xxx xxx</v>
      </c>
      <c r="Y672" t="str">
        <f t="shared" si="111"/>
        <v>SI xxx</v>
      </c>
      <c r="Z672" s="5">
        <f t="shared" si="112"/>
        <v>-2139.2651365000002</v>
      </c>
    </row>
    <row r="673" spans="1:26" x14ac:dyDescent="0.25">
      <c r="A673" s="6" t="s">
        <v>16</v>
      </c>
      <c r="B673" s="6" t="s">
        <v>16</v>
      </c>
      <c r="C673" s="6" t="s">
        <v>54</v>
      </c>
      <c r="D673" s="6" t="s">
        <v>58</v>
      </c>
      <c r="E673" s="6">
        <v>11111</v>
      </c>
      <c r="F673" s="6" t="s">
        <v>56</v>
      </c>
      <c r="G673" s="6">
        <v>123456</v>
      </c>
      <c r="H673" s="6" t="s">
        <v>57</v>
      </c>
      <c r="I673" s="7">
        <v>-2139.2651365000002</v>
      </c>
      <c r="J673" s="6" t="s">
        <v>15</v>
      </c>
      <c r="K673" s="7">
        <v>-1928813.3554334999</v>
      </c>
      <c r="L673" s="6" t="s">
        <v>15</v>
      </c>
      <c r="M673" s="6"/>
      <c r="N673" s="6"/>
      <c r="P673" s="3">
        <f t="shared" si="103"/>
        <v>45317</v>
      </c>
      <c r="Q673" t="str">
        <f t="shared" si="104"/>
        <v/>
      </c>
      <c r="R673" t="str">
        <f t="shared" si="105"/>
        <v>Yes</v>
      </c>
      <c r="S673">
        <f t="shared" si="106"/>
        <v>12345</v>
      </c>
      <c r="T673" t="str">
        <f t="shared" si="107"/>
        <v>Turnover 1</v>
      </c>
      <c r="U673" s="3">
        <f t="shared" si="108"/>
        <v>45317</v>
      </c>
      <c r="V673" t="str">
        <f>IF($R673="No","",IF(D673="","JD",INDEX(Lookup!$B:$B,MATCH(LEFT(D673,2),Lookup!$A:$A,0))))</f>
        <v>SI</v>
      </c>
      <c r="W673" t="str">
        <f t="shared" si="109"/>
        <v>xxxx xxx xxxxx</v>
      </c>
      <c r="X673" t="str">
        <f t="shared" si="110"/>
        <v>xxxx xxx xxx xxx</v>
      </c>
      <c r="Y673" t="str">
        <f t="shared" si="111"/>
        <v>SI xxx</v>
      </c>
      <c r="Z673" s="5">
        <f t="shared" si="112"/>
        <v>-4077.9996499999997</v>
      </c>
    </row>
    <row r="674" spans="1:26" x14ac:dyDescent="0.25">
      <c r="A674" s="6" t="s">
        <v>16</v>
      </c>
      <c r="B674" s="6" t="s">
        <v>16</v>
      </c>
      <c r="C674" s="6" t="s">
        <v>54</v>
      </c>
      <c r="D674" s="6" t="s">
        <v>58</v>
      </c>
      <c r="E674" s="6">
        <v>11111</v>
      </c>
      <c r="F674" s="6" t="s">
        <v>56</v>
      </c>
      <c r="G674" s="6">
        <v>123456</v>
      </c>
      <c r="H674" s="6" t="s">
        <v>57</v>
      </c>
      <c r="I674" s="7">
        <v>-4077.9996499999997</v>
      </c>
      <c r="J674" s="6" t="s">
        <v>15</v>
      </c>
      <c r="K674" s="7">
        <v>-1932891.3550835</v>
      </c>
      <c r="L674" s="6" t="s">
        <v>15</v>
      </c>
      <c r="M674" s="6"/>
      <c r="N674" s="6"/>
      <c r="P674" s="3">
        <f t="shared" si="103"/>
        <v>45317</v>
      </c>
      <c r="Q674" t="str">
        <f t="shared" si="104"/>
        <v/>
      </c>
      <c r="R674" t="str">
        <f t="shared" si="105"/>
        <v>Yes</v>
      </c>
      <c r="S674">
        <f t="shared" si="106"/>
        <v>12345</v>
      </c>
      <c r="T674" t="str">
        <f t="shared" si="107"/>
        <v>Turnover 1</v>
      </c>
      <c r="U674" s="3">
        <f t="shared" si="108"/>
        <v>45317</v>
      </c>
      <c r="V674" t="str">
        <f>IF($R674="No","",IF(D674="","JD",INDEX(Lookup!$B:$B,MATCH(LEFT(D674,2),Lookup!$A:$A,0))))</f>
        <v>SI</v>
      </c>
      <c r="W674" t="str">
        <f t="shared" si="109"/>
        <v>xxxx xxx xxxxx</v>
      </c>
      <c r="X674" t="str">
        <f t="shared" si="110"/>
        <v>xxxx xxx xxx xxx</v>
      </c>
      <c r="Y674" t="str">
        <f t="shared" si="111"/>
        <v>SI xxx</v>
      </c>
      <c r="Z674" s="5">
        <f t="shared" si="112"/>
        <v>-1245.512502</v>
      </c>
    </row>
    <row r="675" spans="1:26" x14ac:dyDescent="0.25">
      <c r="A675" s="6" t="s">
        <v>16</v>
      </c>
      <c r="B675" s="6" t="s">
        <v>16</v>
      </c>
      <c r="C675" s="6" t="s">
        <v>54</v>
      </c>
      <c r="D675" s="6" t="s">
        <v>58</v>
      </c>
      <c r="E675" s="6">
        <v>11111</v>
      </c>
      <c r="F675" s="6" t="s">
        <v>56</v>
      </c>
      <c r="G675" s="6">
        <v>123456</v>
      </c>
      <c r="H675" s="6" t="s">
        <v>57</v>
      </c>
      <c r="I675" s="7">
        <v>-1245.512502</v>
      </c>
      <c r="J675" s="6" t="s">
        <v>15</v>
      </c>
      <c r="K675" s="7">
        <v>-1934136.8675855</v>
      </c>
      <c r="L675" s="6" t="s">
        <v>15</v>
      </c>
      <c r="M675" s="6"/>
      <c r="N675" s="6"/>
      <c r="P675" s="3">
        <f t="shared" si="103"/>
        <v>45317</v>
      </c>
      <c r="Q675" t="str">
        <f t="shared" si="104"/>
        <v/>
      </c>
      <c r="R675" t="str">
        <f t="shared" si="105"/>
        <v>Yes</v>
      </c>
      <c r="S675">
        <f t="shared" si="106"/>
        <v>12345</v>
      </c>
      <c r="T675" t="str">
        <f t="shared" si="107"/>
        <v>Turnover 1</v>
      </c>
      <c r="U675" s="3">
        <f t="shared" si="108"/>
        <v>45317</v>
      </c>
      <c r="V675" t="str">
        <f>IF($R675="No","",IF(D675="","JD",INDEX(Lookup!$B:$B,MATCH(LEFT(D675,2),Lookup!$A:$A,0))))</f>
        <v>SI</v>
      </c>
      <c r="W675" t="str">
        <f t="shared" si="109"/>
        <v>xxxx xxx xxxxx</v>
      </c>
      <c r="X675" t="str">
        <f t="shared" si="110"/>
        <v>xxxx xxx xxx xxx</v>
      </c>
      <c r="Y675" t="str">
        <f t="shared" si="111"/>
        <v>SI xxx</v>
      </c>
      <c r="Z675" s="5">
        <f t="shared" si="112"/>
        <v>-261.48252600000001</v>
      </c>
    </row>
    <row r="676" spans="1:26" x14ac:dyDescent="0.25">
      <c r="A676" s="6" t="s">
        <v>16</v>
      </c>
      <c r="B676" s="6" t="s">
        <v>16</v>
      </c>
      <c r="C676" s="6" t="s">
        <v>54</v>
      </c>
      <c r="D676" s="6" t="s">
        <v>58</v>
      </c>
      <c r="E676" s="6">
        <v>11111</v>
      </c>
      <c r="F676" s="6" t="s">
        <v>56</v>
      </c>
      <c r="G676" s="6">
        <v>123456</v>
      </c>
      <c r="H676" s="6" t="s">
        <v>57</v>
      </c>
      <c r="I676" s="7">
        <v>-261.48252600000001</v>
      </c>
      <c r="J676" s="6" t="s">
        <v>15</v>
      </c>
      <c r="K676" s="7">
        <v>-1934398.3501114999</v>
      </c>
      <c r="L676" s="6" t="s">
        <v>15</v>
      </c>
      <c r="M676" s="6"/>
      <c r="N676" s="6"/>
      <c r="P676" s="3">
        <f t="shared" si="103"/>
        <v>45317</v>
      </c>
      <c r="Q676" t="str">
        <f t="shared" si="104"/>
        <v/>
      </c>
      <c r="R676" t="str">
        <f t="shared" si="105"/>
        <v>Yes</v>
      </c>
      <c r="S676">
        <f t="shared" si="106"/>
        <v>12345</v>
      </c>
      <c r="T676" t="str">
        <f t="shared" si="107"/>
        <v>Turnover 1</v>
      </c>
      <c r="U676" s="3">
        <f t="shared" si="108"/>
        <v>45317</v>
      </c>
      <c r="V676" t="str">
        <f>IF($R676="No","",IF(D676="","JD",INDEX(Lookup!$B:$B,MATCH(LEFT(D676,2),Lookup!$A:$A,0))))</f>
        <v>SI</v>
      </c>
      <c r="W676" t="str">
        <f t="shared" si="109"/>
        <v>xxxx xxx xxxxx</v>
      </c>
      <c r="X676" t="str">
        <f t="shared" si="110"/>
        <v>xxxx xxx xxx xxx</v>
      </c>
      <c r="Y676" t="str">
        <f t="shared" si="111"/>
        <v>SI xxx</v>
      </c>
      <c r="Z676" s="5">
        <f t="shared" si="112"/>
        <v>-601.93955149999999</v>
      </c>
    </row>
    <row r="677" spans="1:26" x14ac:dyDescent="0.25">
      <c r="A677" s="6" t="s">
        <v>16</v>
      </c>
      <c r="B677" s="6" t="s">
        <v>16</v>
      </c>
      <c r="C677" s="6" t="s">
        <v>54</v>
      </c>
      <c r="D677" s="6" t="s">
        <v>58</v>
      </c>
      <c r="E677" s="6">
        <v>11111</v>
      </c>
      <c r="F677" s="6" t="s">
        <v>56</v>
      </c>
      <c r="G677" s="6">
        <v>123456</v>
      </c>
      <c r="H677" s="6" t="s">
        <v>57</v>
      </c>
      <c r="I677" s="7">
        <v>-601.93955149999999</v>
      </c>
      <c r="J677" s="6" t="s">
        <v>15</v>
      </c>
      <c r="K677" s="7">
        <v>-1935000.2896629998</v>
      </c>
      <c r="L677" s="6" t="s">
        <v>15</v>
      </c>
      <c r="M677" s="6"/>
      <c r="N677" s="6"/>
      <c r="P677" s="3">
        <f t="shared" si="103"/>
        <v>45317</v>
      </c>
      <c r="Q677" t="str">
        <f t="shared" si="104"/>
        <v/>
      </c>
      <c r="R677" t="str">
        <f t="shared" si="105"/>
        <v>Yes</v>
      </c>
      <c r="S677">
        <f t="shared" si="106"/>
        <v>12345</v>
      </c>
      <c r="T677" t="str">
        <f t="shared" si="107"/>
        <v>Turnover 1</v>
      </c>
      <c r="U677" s="3">
        <f t="shared" si="108"/>
        <v>45317</v>
      </c>
      <c r="V677" t="str">
        <f>IF($R677="No","",IF(D677="","JD",INDEX(Lookup!$B:$B,MATCH(LEFT(D677,2),Lookup!$A:$A,0))))</f>
        <v>SI</v>
      </c>
      <c r="W677" t="str">
        <f t="shared" si="109"/>
        <v>xxxx xxx xxxxx</v>
      </c>
      <c r="X677" t="str">
        <f t="shared" si="110"/>
        <v>xxxx xxx xxx xxx</v>
      </c>
      <c r="Y677" t="str">
        <f t="shared" si="111"/>
        <v>SI xxx</v>
      </c>
      <c r="Z677" s="5">
        <f t="shared" si="112"/>
        <v>-14.413019999999999</v>
      </c>
    </row>
    <row r="678" spans="1:26" x14ac:dyDescent="0.25">
      <c r="A678" s="6" t="s">
        <v>16</v>
      </c>
      <c r="B678" s="6" t="s">
        <v>16</v>
      </c>
      <c r="C678" s="6" t="s">
        <v>54</v>
      </c>
      <c r="D678" s="6" t="s">
        <v>58</v>
      </c>
      <c r="E678" s="6">
        <v>11111</v>
      </c>
      <c r="F678" s="6" t="s">
        <v>56</v>
      </c>
      <c r="G678" s="6">
        <v>123456</v>
      </c>
      <c r="H678" s="6" t="s">
        <v>57</v>
      </c>
      <c r="I678" s="7">
        <v>-14.413019999999999</v>
      </c>
      <c r="J678" s="6" t="s">
        <v>15</v>
      </c>
      <c r="K678" s="7">
        <v>-1935014.7026830001</v>
      </c>
      <c r="L678" s="6" t="s">
        <v>15</v>
      </c>
      <c r="M678" s="6"/>
      <c r="N678" s="6"/>
      <c r="P678" s="3">
        <f t="shared" si="103"/>
        <v>45317</v>
      </c>
      <c r="Q678" t="str">
        <f t="shared" si="104"/>
        <v/>
      </c>
      <c r="R678" t="str">
        <f t="shared" si="105"/>
        <v>Yes</v>
      </c>
      <c r="S678">
        <f t="shared" si="106"/>
        <v>12345</v>
      </c>
      <c r="T678" t="str">
        <f t="shared" si="107"/>
        <v>Turnover 1</v>
      </c>
      <c r="U678" s="3">
        <f t="shared" si="108"/>
        <v>45317</v>
      </c>
      <c r="V678" t="str">
        <f>IF($R678="No","",IF(D678="","JD",INDEX(Lookup!$B:$B,MATCH(LEFT(D678,2),Lookup!$A:$A,0))))</f>
        <v>SI</v>
      </c>
      <c r="W678" t="str">
        <f t="shared" si="109"/>
        <v>xxxx xxx xxxxx</v>
      </c>
      <c r="X678" t="str">
        <f t="shared" si="110"/>
        <v>xxxx xxx xxx xxx</v>
      </c>
      <c r="Y678" t="str">
        <f t="shared" si="111"/>
        <v>SI xxx</v>
      </c>
      <c r="Z678" s="5">
        <f t="shared" si="112"/>
        <v>-95.581079999999986</v>
      </c>
    </row>
    <row r="679" spans="1:26" x14ac:dyDescent="0.25">
      <c r="A679" s="6" t="s">
        <v>16</v>
      </c>
      <c r="B679" s="6" t="s">
        <v>16</v>
      </c>
      <c r="C679" s="6" t="s">
        <v>54</v>
      </c>
      <c r="D679" s="6" t="s">
        <v>58</v>
      </c>
      <c r="E679" s="6">
        <v>11111</v>
      </c>
      <c r="F679" s="6" t="s">
        <v>56</v>
      </c>
      <c r="G679" s="6">
        <v>123456</v>
      </c>
      <c r="H679" s="6" t="s">
        <v>57</v>
      </c>
      <c r="I679" s="7">
        <v>-95.581079999999986</v>
      </c>
      <c r="J679" s="6" t="s">
        <v>15</v>
      </c>
      <c r="K679" s="7">
        <v>-1935110.2837629998</v>
      </c>
      <c r="L679" s="6" t="s">
        <v>15</v>
      </c>
      <c r="M679" s="6"/>
      <c r="N679" s="6"/>
      <c r="P679" s="3">
        <f t="shared" si="103"/>
        <v>45317</v>
      </c>
      <c r="Q679" t="str">
        <f t="shared" si="104"/>
        <v/>
      </c>
      <c r="R679" t="str">
        <f t="shared" si="105"/>
        <v>Yes</v>
      </c>
      <c r="S679">
        <f t="shared" si="106"/>
        <v>12345</v>
      </c>
      <c r="T679" t="str">
        <f t="shared" si="107"/>
        <v>Turnover 1</v>
      </c>
      <c r="U679" s="3">
        <f t="shared" si="108"/>
        <v>45317</v>
      </c>
      <c r="V679" t="str">
        <f>IF($R679="No","",IF(D679="","JD",INDEX(Lookup!$B:$B,MATCH(LEFT(D679,2),Lookup!$A:$A,0))))</f>
        <v>SI</v>
      </c>
      <c r="W679" t="str">
        <f t="shared" si="109"/>
        <v>xxxx xxx xxxxx</v>
      </c>
      <c r="X679" t="str">
        <f t="shared" si="110"/>
        <v>xxxx xxx xxx xxx</v>
      </c>
      <c r="Y679" t="str">
        <f t="shared" si="111"/>
        <v>SI xxx</v>
      </c>
      <c r="Z679" s="5">
        <f t="shared" si="112"/>
        <v>-191.51616399999997</v>
      </c>
    </row>
    <row r="680" spans="1:26" x14ac:dyDescent="0.25">
      <c r="A680" s="6" t="s">
        <v>16</v>
      </c>
      <c r="B680" s="6" t="s">
        <v>16</v>
      </c>
      <c r="C680" s="6" t="s">
        <v>54</v>
      </c>
      <c r="D680" s="6" t="s">
        <v>58</v>
      </c>
      <c r="E680" s="6">
        <v>11111</v>
      </c>
      <c r="F680" s="6" t="s">
        <v>56</v>
      </c>
      <c r="G680" s="6">
        <v>123456</v>
      </c>
      <c r="H680" s="6" t="s">
        <v>57</v>
      </c>
      <c r="I680" s="7">
        <v>-191.51616399999997</v>
      </c>
      <c r="J680" s="6" t="s">
        <v>15</v>
      </c>
      <c r="K680" s="7">
        <v>-1935301.7999269997</v>
      </c>
      <c r="L680" s="6" t="s">
        <v>15</v>
      </c>
      <c r="M680" s="6"/>
      <c r="N680" s="6"/>
      <c r="P680" s="3">
        <f t="shared" si="103"/>
        <v>45317</v>
      </c>
      <c r="Q680" t="str">
        <f t="shared" si="104"/>
        <v/>
      </c>
      <c r="R680" t="str">
        <f t="shared" si="105"/>
        <v>Yes</v>
      </c>
      <c r="S680">
        <f t="shared" si="106"/>
        <v>12345</v>
      </c>
      <c r="T680" t="str">
        <f t="shared" si="107"/>
        <v>Turnover 1</v>
      </c>
      <c r="U680" s="3">
        <f t="shared" si="108"/>
        <v>45317</v>
      </c>
      <c r="V680" t="str">
        <f>IF($R680="No","",IF(D680="","JD",INDEX(Lookup!$B:$B,MATCH(LEFT(D680,2),Lookup!$A:$A,0))))</f>
        <v>SI</v>
      </c>
      <c r="W680" t="str">
        <f t="shared" si="109"/>
        <v>xxxx xxx xxxxx</v>
      </c>
      <c r="X680" t="str">
        <f t="shared" si="110"/>
        <v>xxxx xxx xxx xxx</v>
      </c>
      <c r="Y680" t="str">
        <f t="shared" si="111"/>
        <v>SI xxx</v>
      </c>
      <c r="Z680" s="5">
        <f t="shared" si="112"/>
        <v>-88.399856</v>
      </c>
    </row>
    <row r="681" spans="1:26" x14ac:dyDescent="0.25">
      <c r="A681" s="6" t="s">
        <v>16</v>
      </c>
      <c r="B681" s="6" t="s">
        <v>16</v>
      </c>
      <c r="C681" s="6" t="s">
        <v>54</v>
      </c>
      <c r="D681" s="6" t="s">
        <v>58</v>
      </c>
      <c r="E681" s="6">
        <v>11111</v>
      </c>
      <c r="F681" s="6" t="s">
        <v>56</v>
      </c>
      <c r="G681" s="6">
        <v>123456</v>
      </c>
      <c r="H681" s="6" t="s">
        <v>57</v>
      </c>
      <c r="I681" s="7">
        <v>-88.399856</v>
      </c>
      <c r="J681" s="6" t="s">
        <v>15</v>
      </c>
      <c r="K681" s="7">
        <v>-1935390.1997829999</v>
      </c>
      <c r="L681" s="6" t="s">
        <v>15</v>
      </c>
      <c r="M681" s="6"/>
      <c r="N681" s="6"/>
      <c r="P681" s="3">
        <f t="shared" si="103"/>
        <v>45317</v>
      </c>
      <c r="Q681" t="str">
        <f t="shared" si="104"/>
        <v/>
      </c>
      <c r="R681" t="str">
        <f t="shared" si="105"/>
        <v>Yes</v>
      </c>
      <c r="S681">
        <f t="shared" si="106"/>
        <v>12345</v>
      </c>
      <c r="T681" t="str">
        <f t="shared" si="107"/>
        <v>Turnover 1</v>
      </c>
      <c r="U681" s="3">
        <f t="shared" si="108"/>
        <v>45317</v>
      </c>
      <c r="V681" t="str">
        <f>IF($R681="No","",IF(D681="","JD",INDEX(Lookup!$B:$B,MATCH(LEFT(D681,2),Lookup!$A:$A,0))))</f>
        <v>SI</v>
      </c>
      <c r="W681" t="str">
        <f t="shared" si="109"/>
        <v>xxxx xxx xxxxx</v>
      </c>
      <c r="X681" t="str">
        <f t="shared" si="110"/>
        <v>xxxx xxx xxx xxx</v>
      </c>
      <c r="Y681" t="str">
        <f t="shared" si="111"/>
        <v>SI xxx</v>
      </c>
      <c r="Z681" s="5">
        <f t="shared" si="112"/>
        <v>-145.19221200000001</v>
      </c>
    </row>
    <row r="682" spans="1:26" x14ac:dyDescent="0.25">
      <c r="A682" s="6" t="s">
        <v>16</v>
      </c>
      <c r="B682" s="6" t="s">
        <v>16</v>
      </c>
      <c r="C682" s="6" t="s">
        <v>54</v>
      </c>
      <c r="D682" s="6" t="s">
        <v>58</v>
      </c>
      <c r="E682" s="6">
        <v>11111</v>
      </c>
      <c r="F682" s="6" t="s">
        <v>56</v>
      </c>
      <c r="G682" s="6">
        <v>123456</v>
      </c>
      <c r="H682" s="6" t="s">
        <v>57</v>
      </c>
      <c r="I682" s="7">
        <v>-145.19221200000001</v>
      </c>
      <c r="J682" s="6" t="s">
        <v>15</v>
      </c>
      <c r="K682" s="7">
        <v>-1935535.391995</v>
      </c>
      <c r="L682" s="6" t="s">
        <v>15</v>
      </c>
      <c r="M682" s="6"/>
      <c r="N682" s="6"/>
      <c r="P682" s="3">
        <f t="shared" si="103"/>
        <v>45317</v>
      </c>
      <c r="Q682" t="str">
        <f t="shared" si="104"/>
        <v/>
      </c>
      <c r="R682" t="str">
        <f t="shared" si="105"/>
        <v>Yes</v>
      </c>
      <c r="S682">
        <f t="shared" si="106"/>
        <v>12345</v>
      </c>
      <c r="T682" t="str">
        <f t="shared" si="107"/>
        <v>Turnover 1</v>
      </c>
      <c r="U682" s="3">
        <f t="shared" si="108"/>
        <v>45317</v>
      </c>
      <c r="V682" t="str">
        <f>IF($R682="No","",IF(D682="","JD",INDEX(Lookup!$B:$B,MATCH(LEFT(D682,2),Lookup!$A:$A,0))))</f>
        <v>SI</v>
      </c>
      <c r="W682" t="str">
        <f t="shared" si="109"/>
        <v>xxxx xxx xxxxx</v>
      </c>
      <c r="X682" t="str">
        <f t="shared" si="110"/>
        <v>xxxx xxx xxx xxx</v>
      </c>
      <c r="Y682" t="str">
        <f t="shared" si="111"/>
        <v>SI xxx</v>
      </c>
      <c r="Z682" s="5">
        <f t="shared" si="112"/>
        <v>-134.53416300000001</v>
      </c>
    </row>
    <row r="683" spans="1:26" x14ac:dyDescent="0.25">
      <c r="A683" s="6" t="s">
        <v>16</v>
      </c>
      <c r="B683" s="6" t="s">
        <v>16</v>
      </c>
      <c r="C683" s="6" t="s">
        <v>54</v>
      </c>
      <c r="D683" s="6" t="s">
        <v>58</v>
      </c>
      <c r="E683" s="6">
        <v>11111</v>
      </c>
      <c r="F683" s="6" t="s">
        <v>56</v>
      </c>
      <c r="G683" s="6">
        <v>123456</v>
      </c>
      <c r="H683" s="6" t="s">
        <v>57</v>
      </c>
      <c r="I683" s="7">
        <v>-134.53416300000001</v>
      </c>
      <c r="J683" s="6" t="s">
        <v>15</v>
      </c>
      <c r="K683" s="7">
        <v>-1935669.926158</v>
      </c>
      <c r="L683" s="6" t="s">
        <v>15</v>
      </c>
      <c r="M683" s="6"/>
      <c r="N683" s="6"/>
      <c r="P683" s="3">
        <f t="shared" si="103"/>
        <v>45317</v>
      </c>
      <c r="Q683" t="str">
        <f t="shared" si="104"/>
        <v/>
      </c>
      <c r="R683" t="str">
        <f t="shared" si="105"/>
        <v>Yes</v>
      </c>
      <c r="S683">
        <f t="shared" si="106"/>
        <v>12345</v>
      </c>
      <c r="T683" t="str">
        <f t="shared" si="107"/>
        <v>Turnover 1</v>
      </c>
      <c r="U683" s="3">
        <f t="shared" si="108"/>
        <v>45317</v>
      </c>
      <c r="V683" t="str">
        <f>IF($R683="No","",IF(D683="","JD",INDEX(Lookup!$B:$B,MATCH(LEFT(D683,2),Lookup!$A:$A,0))))</f>
        <v>SI</v>
      </c>
      <c r="W683" t="str">
        <f t="shared" si="109"/>
        <v>xxxx xxx xxxxx</v>
      </c>
      <c r="X683" t="str">
        <f t="shared" si="110"/>
        <v>xxxx xxx xxx xxx</v>
      </c>
      <c r="Y683" t="str">
        <f t="shared" si="111"/>
        <v>SI xxx</v>
      </c>
      <c r="Z683" s="5">
        <f t="shared" si="112"/>
        <v>-172.23558899999998</v>
      </c>
    </row>
    <row r="684" spans="1:26" x14ac:dyDescent="0.25">
      <c r="A684" s="6" t="s">
        <v>16</v>
      </c>
      <c r="B684" s="6" t="s">
        <v>16</v>
      </c>
      <c r="C684" s="6" t="s">
        <v>54</v>
      </c>
      <c r="D684" s="6" t="s">
        <v>58</v>
      </c>
      <c r="E684" s="6">
        <v>11111</v>
      </c>
      <c r="F684" s="6" t="s">
        <v>56</v>
      </c>
      <c r="G684" s="6">
        <v>123456</v>
      </c>
      <c r="H684" s="6" t="s">
        <v>57</v>
      </c>
      <c r="I684" s="7">
        <v>-172.23558899999998</v>
      </c>
      <c r="J684" s="6" t="s">
        <v>15</v>
      </c>
      <c r="K684" s="7">
        <v>-1935842.1617469999</v>
      </c>
      <c r="L684" s="6" t="s">
        <v>15</v>
      </c>
      <c r="M684" s="6"/>
      <c r="N684" s="6"/>
      <c r="P684" s="3">
        <f t="shared" si="103"/>
        <v>45317</v>
      </c>
      <c r="Q684" t="str">
        <f t="shared" si="104"/>
        <v/>
      </c>
      <c r="R684" t="str">
        <f t="shared" si="105"/>
        <v>Yes</v>
      </c>
      <c r="S684">
        <f t="shared" si="106"/>
        <v>12345</v>
      </c>
      <c r="T684" t="str">
        <f t="shared" si="107"/>
        <v>Turnover 1</v>
      </c>
      <c r="U684" s="3">
        <f t="shared" si="108"/>
        <v>45317</v>
      </c>
      <c r="V684" t="str">
        <f>IF($R684="No","",IF(D684="","JD",INDEX(Lookup!$B:$B,MATCH(LEFT(D684,2),Lookup!$A:$A,0))))</f>
        <v>SI</v>
      </c>
      <c r="W684" t="str">
        <f t="shared" si="109"/>
        <v>xxxx xxx xxxxx</v>
      </c>
      <c r="X684" t="str">
        <f t="shared" si="110"/>
        <v>xxxx xxx xxx xxx</v>
      </c>
      <c r="Y684" t="str">
        <f t="shared" si="111"/>
        <v>SI xxx</v>
      </c>
      <c r="Z684" s="5">
        <f t="shared" si="112"/>
        <v>-143.788839</v>
      </c>
    </row>
    <row r="685" spans="1:26" x14ac:dyDescent="0.25">
      <c r="A685" s="6" t="s">
        <v>16</v>
      </c>
      <c r="B685" s="6" t="s">
        <v>16</v>
      </c>
      <c r="C685" s="6" t="s">
        <v>54</v>
      </c>
      <c r="D685" s="6" t="s">
        <v>58</v>
      </c>
      <c r="E685" s="6">
        <v>11111</v>
      </c>
      <c r="F685" s="6" t="s">
        <v>56</v>
      </c>
      <c r="G685" s="6">
        <v>123456</v>
      </c>
      <c r="H685" s="6" t="s">
        <v>57</v>
      </c>
      <c r="I685" s="7">
        <v>-143.788839</v>
      </c>
      <c r="J685" s="6" t="s">
        <v>15</v>
      </c>
      <c r="K685" s="7">
        <v>-1935985.950586</v>
      </c>
      <c r="L685" s="6" t="s">
        <v>15</v>
      </c>
      <c r="M685" s="6"/>
      <c r="N685" s="6"/>
      <c r="P685" s="3">
        <f t="shared" si="103"/>
        <v>45317</v>
      </c>
      <c r="Q685" t="str">
        <f t="shared" si="104"/>
        <v/>
      </c>
      <c r="R685" t="str">
        <f t="shared" si="105"/>
        <v>Yes</v>
      </c>
      <c r="S685">
        <f t="shared" si="106"/>
        <v>12345</v>
      </c>
      <c r="T685" t="str">
        <f t="shared" si="107"/>
        <v>Turnover 1</v>
      </c>
      <c r="U685" s="3">
        <f t="shared" si="108"/>
        <v>45317</v>
      </c>
      <c r="V685" t="str">
        <f>IF($R685="No","",IF(D685="","JD",INDEX(Lookup!$B:$B,MATCH(LEFT(D685,2),Lookup!$A:$A,0))))</f>
        <v>SI</v>
      </c>
      <c r="W685" t="str">
        <f t="shared" si="109"/>
        <v>xxxx xxx xxxxx</v>
      </c>
      <c r="X685" t="str">
        <f t="shared" si="110"/>
        <v>xxxx xxx xxx xxx</v>
      </c>
      <c r="Y685" t="str">
        <f t="shared" si="111"/>
        <v>SI xxx</v>
      </c>
      <c r="Z685" s="5">
        <f t="shared" si="112"/>
        <v>-784.37171999999998</v>
      </c>
    </row>
    <row r="686" spans="1:26" x14ac:dyDescent="0.25">
      <c r="A686" s="6" t="s">
        <v>16</v>
      </c>
      <c r="B686" s="6" t="s">
        <v>16</v>
      </c>
      <c r="C686" s="6" t="s">
        <v>54</v>
      </c>
      <c r="D686" s="6" t="s">
        <v>58</v>
      </c>
      <c r="E686" s="6">
        <v>11111</v>
      </c>
      <c r="F686" s="6" t="s">
        <v>56</v>
      </c>
      <c r="G686" s="6">
        <v>123456</v>
      </c>
      <c r="H686" s="6" t="s">
        <v>57</v>
      </c>
      <c r="I686" s="7">
        <v>-784.37171999999998</v>
      </c>
      <c r="J686" s="6" t="s">
        <v>15</v>
      </c>
      <c r="K686" s="7">
        <v>-1936770.3223059999</v>
      </c>
      <c r="L686" s="6" t="s">
        <v>15</v>
      </c>
      <c r="M686" s="6"/>
      <c r="N686" s="6"/>
      <c r="P686" s="3">
        <f t="shared" si="103"/>
        <v>45317</v>
      </c>
      <c r="Q686" t="str">
        <f t="shared" si="104"/>
        <v/>
      </c>
      <c r="R686" t="str">
        <f t="shared" si="105"/>
        <v>Yes</v>
      </c>
      <c r="S686">
        <f t="shared" si="106"/>
        <v>12345</v>
      </c>
      <c r="T686" t="str">
        <f t="shared" si="107"/>
        <v>Turnover 1</v>
      </c>
      <c r="U686" s="3">
        <f t="shared" si="108"/>
        <v>45317</v>
      </c>
      <c r="V686" t="str">
        <f>IF($R686="No","",IF(D686="","JD",INDEX(Lookup!$B:$B,MATCH(LEFT(D686,2),Lookup!$A:$A,0))))</f>
        <v>SI</v>
      </c>
      <c r="W686" t="str">
        <f t="shared" si="109"/>
        <v>xxxx xxx xxxxx</v>
      </c>
      <c r="X686" t="str">
        <f t="shared" si="110"/>
        <v>xxxx xxx xxx xxx</v>
      </c>
      <c r="Y686" t="str">
        <f t="shared" si="111"/>
        <v>SI xxx</v>
      </c>
      <c r="Z686" s="5">
        <f t="shared" si="112"/>
        <v>-195.599853</v>
      </c>
    </row>
    <row r="687" spans="1:26" x14ac:dyDescent="0.25">
      <c r="A687" s="6" t="s">
        <v>16</v>
      </c>
      <c r="B687" s="6" t="s">
        <v>16</v>
      </c>
      <c r="C687" s="6" t="s">
        <v>54</v>
      </c>
      <c r="D687" s="6" t="s">
        <v>58</v>
      </c>
      <c r="E687" s="6">
        <v>11111</v>
      </c>
      <c r="F687" s="6" t="s">
        <v>56</v>
      </c>
      <c r="G687" s="6">
        <v>123456</v>
      </c>
      <c r="H687" s="6" t="s">
        <v>57</v>
      </c>
      <c r="I687" s="7">
        <v>-195.599853</v>
      </c>
      <c r="J687" s="6" t="s">
        <v>15</v>
      </c>
      <c r="K687" s="7">
        <v>-1936965.9221589998</v>
      </c>
      <c r="L687" s="6" t="s">
        <v>15</v>
      </c>
      <c r="M687" s="6"/>
      <c r="N687" s="6"/>
      <c r="P687" s="3">
        <f t="shared" si="103"/>
        <v>45317</v>
      </c>
      <c r="Q687" t="str">
        <f t="shared" si="104"/>
        <v/>
      </c>
      <c r="R687" t="str">
        <f t="shared" si="105"/>
        <v>Yes</v>
      </c>
      <c r="S687">
        <f t="shared" si="106"/>
        <v>12345</v>
      </c>
      <c r="T687" t="str">
        <f t="shared" si="107"/>
        <v>Turnover 1</v>
      </c>
      <c r="U687" s="3">
        <f t="shared" si="108"/>
        <v>45317</v>
      </c>
      <c r="V687" t="str">
        <f>IF($R687="No","",IF(D687="","JD",INDEX(Lookup!$B:$B,MATCH(LEFT(D687,2),Lookup!$A:$A,0))))</f>
        <v>SI</v>
      </c>
      <c r="W687" t="str">
        <f t="shared" si="109"/>
        <v>xxxx xxx xxxxx</v>
      </c>
      <c r="X687" t="str">
        <f t="shared" si="110"/>
        <v>xxxx xxx xxx xxx</v>
      </c>
      <c r="Y687" t="str">
        <f t="shared" si="111"/>
        <v>SI xxx</v>
      </c>
      <c r="Z687" s="5">
        <f t="shared" si="112"/>
        <v>-90.422736</v>
      </c>
    </row>
    <row r="688" spans="1:26" x14ac:dyDescent="0.25">
      <c r="A688" s="6" t="s">
        <v>16</v>
      </c>
      <c r="B688" s="6" t="s">
        <v>16</v>
      </c>
      <c r="C688" s="6" t="s">
        <v>54</v>
      </c>
      <c r="D688" s="6" t="s">
        <v>58</v>
      </c>
      <c r="E688" s="6">
        <v>11111</v>
      </c>
      <c r="F688" s="6" t="s">
        <v>56</v>
      </c>
      <c r="G688" s="6">
        <v>123456</v>
      </c>
      <c r="H688" s="6" t="s">
        <v>57</v>
      </c>
      <c r="I688" s="7">
        <v>-90.422736</v>
      </c>
      <c r="J688" s="6" t="s">
        <v>15</v>
      </c>
      <c r="K688" s="7">
        <v>-1937056.3448949999</v>
      </c>
      <c r="L688" s="6" t="s">
        <v>15</v>
      </c>
      <c r="M688" s="6"/>
      <c r="N688" s="6"/>
      <c r="P688" s="3">
        <f t="shared" si="103"/>
        <v>45317</v>
      </c>
      <c r="Q688" t="str">
        <f t="shared" si="104"/>
        <v/>
      </c>
      <c r="R688" t="str">
        <f t="shared" si="105"/>
        <v>Yes</v>
      </c>
      <c r="S688">
        <f t="shared" si="106"/>
        <v>12345</v>
      </c>
      <c r="T688" t="str">
        <f t="shared" si="107"/>
        <v>Turnover 1</v>
      </c>
      <c r="U688" s="3">
        <f t="shared" si="108"/>
        <v>45317</v>
      </c>
      <c r="V688" t="str">
        <f>IF($R688="No","",IF(D688="","JD",INDEX(Lookup!$B:$B,MATCH(LEFT(D688,2),Lookup!$A:$A,0))))</f>
        <v>SI</v>
      </c>
      <c r="W688" t="str">
        <f t="shared" si="109"/>
        <v>xxxx xxx xxxxx</v>
      </c>
      <c r="X688" t="str">
        <f t="shared" si="110"/>
        <v>xxxx xxx xxx xxx</v>
      </c>
      <c r="Y688" t="str">
        <f t="shared" si="111"/>
        <v>SI xxx</v>
      </c>
      <c r="Z688" s="5">
        <f t="shared" si="112"/>
        <v>-95.581079999999986</v>
      </c>
    </row>
    <row r="689" spans="1:26" x14ac:dyDescent="0.25">
      <c r="A689" s="6" t="s">
        <v>16</v>
      </c>
      <c r="B689" s="6" t="s">
        <v>16</v>
      </c>
      <c r="C689" s="6" t="s">
        <v>54</v>
      </c>
      <c r="D689" s="6" t="s">
        <v>58</v>
      </c>
      <c r="E689" s="6">
        <v>11111</v>
      </c>
      <c r="F689" s="6" t="s">
        <v>56</v>
      </c>
      <c r="G689" s="6">
        <v>123456</v>
      </c>
      <c r="H689" s="6" t="s">
        <v>57</v>
      </c>
      <c r="I689" s="7">
        <v>-95.581079999999986</v>
      </c>
      <c r="J689" s="6" t="s">
        <v>15</v>
      </c>
      <c r="K689" s="7">
        <v>-1937151.925975</v>
      </c>
      <c r="L689" s="6" t="s">
        <v>15</v>
      </c>
      <c r="M689" s="6"/>
      <c r="N689" s="6"/>
      <c r="P689" s="3">
        <f t="shared" si="103"/>
        <v>45317</v>
      </c>
      <c r="Q689" t="str">
        <f t="shared" si="104"/>
        <v/>
      </c>
      <c r="R689" t="str">
        <f t="shared" si="105"/>
        <v>Yes</v>
      </c>
      <c r="S689">
        <f t="shared" si="106"/>
        <v>12345</v>
      </c>
      <c r="T689" t="str">
        <f t="shared" si="107"/>
        <v>Turnover 1</v>
      </c>
      <c r="U689" s="3">
        <f t="shared" si="108"/>
        <v>45317</v>
      </c>
      <c r="V689" t="str">
        <f>IF($R689="No","",IF(D689="","JD",INDEX(Lookup!$B:$B,MATCH(LEFT(D689,2),Lookup!$A:$A,0))))</f>
        <v>SI</v>
      </c>
      <c r="W689" t="str">
        <f t="shared" si="109"/>
        <v>xxxx xxx xxxxx</v>
      </c>
      <c r="X689" t="str">
        <f t="shared" si="110"/>
        <v>xxxx xxx xxx xxx</v>
      </c>
      <c r="Y689" t="str">
        <f t="shared" si="111"/>
        <v>SI xxx</v>
      </c>
      <c r="Z689" s="5">
        <f t="shared" si="112"/>
        <v>-1573.9081054999999</v>
      </c>
    </row>
    <row r="690" spans="1:26" x14ac:dyDescent="0.25">
      <c r="A690" s="6" t="s">
        <v>16</v>
      </c>
      <c r="B690" s="6" t="s">
        <v>16</v>
      </c>
      <c r="C690" s="6" t="s">
        <v>54</v>
      </c>
      <c r="D690" s="6" t="s">
        <v>58</v>
      </c>
      <c r="E690" s="6">
        <v>11111</v>
      </c>
      <c r="F690" s="6" t="s">
        <v>56</v>
      </c>
      <c r="G690" s="6">
        <v>123456</v>
      </c>
      <c r="H690" s="6" t="s">
        <v>57</v>
      </c>
      <c r="I690" s="7">
        <v>-1573.9081054999999</v>
      </c>
      <c r="J690" s="6" t="s">
        <v>15</v>
      </c>
      <c r="K690" s="7">
        <v>-1938725.8340805001</v>
      </c>
      <c r="L690" s="6" t="s">
        <v>15</v>
      </c>
      <c r="M690" s="6"/>
      <c r="N690" s="6"/>
      <c r="P690" s="3">
        <f t="shared" si="103"/>
        <v>45317</v>
      </c>
      <c r="Q690" t="str">
        <f t="shared" si="104"/>
        <v/>
      </c>
      <c r="R690" t="str">
        <f t="shared" si="105"/>
        <v>Yes</v>
      </c>
      <c r="S690">
        <f t="shared" si="106"/>
        <v>12345</v>
      </c>
      <c r="T690" t="str">
        <f t="shared" si="107"/>
        <v>Turnover 1</v>
      </c>
      <c r="U690" s="3">
        <f t="shared" si="108"/>
        <v>45317</v>
      </c>
      <c r="V690" t="str">
        <f>IF($R690="No","",IF(D690="","JD",INDEX(Lookup!$B:$B,MATCH(LEFT(D690,2),Lookup!$A:$A,0))))</f>
        <v>SI</v>
      </c>
      <c r="W690" t="str">
        <f t="shared" si="109"/>
        <v>xxxx xxx xxxxx</v>
      </c>
      <c r="X690" t="str">
        <f t="shared" si="110"/>
        <v>xxxx xxx xxx xxx</v>
      </c>
      <c r="Y690" t="str">
        <f t="shared" si="111"/>
        <v>SI xxx</v>
      </c>
      <c r="Z690" s="5">
        <f t="shared" si="112"/>
        <v>-938.46460399999989</v>
      </c>
    </row>
    <row r="691" spans="1:26" x14ac:dyDescent="0.25">
      <c r="A691" s="6" t="s">
        <v>16</v>
      </c>
      <c r="B691" s="6" t="s">
        <v>16</v>
      </c>
      <c r="C691" s="6" t="s">
        <v>54</v>
      </c>
      <c r="D691" s="6" t="s">
        <v>58</v>
      </c>
      <c r="E691" s="6">
        <v>11111</v>
      </c>
      <c r="F691" s="6" t="s">
        <v>56</v>
      </c>
      <c r="G691" s="6">
        <v>123456</v>
      </c>
      <c r="H691" s="6" t="s">
        <v>57</v>
      </c>
      <c r="I691" s="7">
        <v>-938.46460399999989</v>
      </c>
      <c r="J691" s="6" t="s">
        <v>15</v>
      </c>
      <c r="K691" s="7">
        <v>-1939664.2986844999</v>
      </c>
      <c r="L691" s="6" t="s">
        <v>15</v>
      </c>
      <c r="M691" s="6"/>
      <c r="N691" s="6"/>
      <c r="P691" s="3">
        <f t="shared" si="103"/>
        <v>45317</v>
      </c>
      <c r="Q691" t="str">
        <f t="shared" si="104"/>
        <v/>
      </c>
      <c r="R691" t="str">
        <f t="shared" si="105"/>
        <v>Yes</v>
      </c>
      <c r="S691">
        <f t="shared" si="106"/>
        <v>12345</v>
      </c>
      <c r="T691" t="str">
        <f t="shared" si="107"/>
        <v>Turnover 1</v>
      </c>
      <c r="U691" s="3">
        <f t="shared" si="108"/>
        <v>45317</v>
      </c>
      <c r="V691" t="str">
        <f>IF($R691="No","",IF(D691="","JD",INDEX(Lookup!$B:$B,MATCH(LEFT(D691,2),Lookup!$A:$A,0))))</f>
        <v>SI</v>
      </c>
      <c r="W691" t="str">
        <f t="shared" si="109"/>
        <v>xxxx xxx xxxxx</v>
      </c>
      <c r="X691" t="str">
        <f t="shared" si="110"/>
        <v>xxxx xxx xxx xxx</v>
      </c>
      <c r="Y691" t="str">
        <f t="shared" si="111"/>
        <v>SI xxx</v>
      </c>
      <c r="Z691" s="5">
        <f t="shared" si="112"/>
        <v>-638.4272494999999</v>
      </c>
    </row>
    <row r="692" spans="1:26" x14ac:dyDescent="0.25">
      <c r="A692" s="6" t="s">
        <v>16</v>
      </c>
      <c r="B692" s="6" t="s">
        <v>16</v>
      </c>
      <c r="C692" s="6" t="s">
        <v>54</v>
      </c>
      <c r="D692" s="6" t="s">
        <v>58</v>
      </c>
      <c r="E692" s="6">
        <v>11111</v>
      </c>
      <c r="F692" s="6" t="s">
        <v>56</v>
      </c>
      <c r="G692" s="6">
        <v>123456</v>
      </c>
      <c r="H692" s="6" t="s">
        <v>57</v>
      </c>
      <c r="I692" s="7">
        <v>-638.4272494999999</v>
      </c>
      <c r="J692" s="6" t="s">
        <v>15</v>
      </c>
      <c r="K692" s="7">
        <v>-1940302.7259339998</v>
      </c>
      <c r="L692" s="6" t="s">
        <v>15</v>
      </c>
      <c r="M692" s="6"/>
      <c r="N692" s="6"/>
      <c r="P692" s="3">
        <f t="shared" si="103"/>
        <v>45317</v>
      </c>
      <c r="Q692" t="str">
        <f t="shared" si="104"/>
        <v/>
      </c>
      <c r="R692" t="str">
        <f t="shared" si="105"/>
        <v>Yes</v>
      </c>
      <c r="S692">
        <f t="shared" si="106"/>
        <v>12345</v>
      </c>
      <c r="T692" t="str">
        <f t="shared" si="107"/>
        <v>Turnover 1</v>
      </c>
      <c r="U692" s="3">
        <f t="shared" si="108"/>
        <v>45317</v>
      </c>
      <c r="V692" t="str">
        <f>IF($R692="No","",IF(D692="","JD",INDEX(Lookup!$B:$B,MATCH(LEFT(D692,2),Lookup!$A:$A,0))))</f>
        <v>SI</v>
      </c>
      <c r="W692" t="str">
        <f t="shared" si="109"/>
        <v>xxxx xxx xxxxx</v>
      </c>
      <c r="X692" t="str">
        <f t="shared" si="110"/>
        <v>xxxx xxx xxx xxx</v>
      </c>
      <c r="Y692" t="str">
        <f t="shared" si="111"/>
        <v>SI xxx</v>
      </c>
      <c r="Z692" s="5">
        <f t="shared" si="112"/>
        <v>-599.9672435</v>
      </c>
    </row>
    <row r="693" spans="1:26" x14ac:dyDescent="0.25">
      <c r="A693" s="6" t="s">
        <v>16</v>
      </c>
      <c r="B693" s="6" t="s">
        <v>16</v>
      </c>
      <c r="C693" s="6" t="s">
        <v>54</v>
      </c>
      <c r="D693" s="6" t="s">
        <v>58</v>
      </c>
      <c r="E693" s="6">
        <v>11111</v>
      </c>
      <c r="F693" s="6" t="s">
        <v>56</v>
      </c>
      <c r="G693" s="6">
        <v>123456</v>
      </c>
      <c r="H693" s="6" t="s">
        <v>57</v>
      </c>
      <c r="I693" s="7">
        <v>-599.9672435</v>
      </c>
      <c r="J693" s="6" t="s">
        <v>15</v>
      </c>
      <c r="K693" s="7">
        <v>-1940902.6931775</v>
      </c>
      <c r="L693" s="6" t="s">
        <v>15</v>
      </c>
      <c r="M693" s="6"/>
      <c r="N693" s="6"/>
      <c r="P693" s="3">
        <f t="shared" si="103"/>
        <v>45317</v>
      </c>
      <c r="Q693" t="str">
        <f t="shared" si="104"/>
        <v/>
      </c>
      <c r="R693" t="str">
        <f t="shared" si="105"/>
        <v>Yes</v>
      </c>
      <c r="S693">
        <f t="shared" si="106"/>
        <v>12345</v>
      </c>
      <c r="T693" t="str">
        <f t="shared" si="107"/>
        <v>Turnover 1</v>
      </c>
      <c r="U693" s="3">
        <f t="shared" si="108"/>
        <v>45317</v>
      </c>
      <c r="V693" t="str">
        <f>IF($R693="No","",IF(D693="","JD",INDEX(Lookup!$B:$B,MATCH(LEFT(D693,2),Lookup!$A:$A,0))))</f>
        <v>SI</v>
      </c>
      <c r="W693" t="str">
        <f t="shared" si="109"/>
        <v>xxxx xxx xxxxx</v>
      </c>
      <c r="X693" t="str">
        <f t="shared" si="110"/>
        <v>xxxx xxx xxx xxx</v>
      </c>
      <c r="Y693" t="str">
        <f t="shared" si="111"/>
        <v>SI xxx</v>
      </c>
      <c r="Z693" s="5">
        <f t="shared" si="112"/>
        <v>-591.69240000000002</v>
      </c>
    </row>
    <row r="694" spans="1:26" x14ac:dyDescent="0.25">
      <c r="A694" s="6" t="s">
        <v>16</v>
      </c>
      <c r="B694" s="6" t="s">
        <v>16</v>
      </c>
      <c r="C694" s="6" t="s">
        <v>54</v>
      </c>
      <c r="D694" s="6" t="s">
        <v>58</v>
      </c>
      <c r="E694" s="6">
        <v>11111</v>
      </c>
      <c r="F694" s="6" t="s">
        <v>56</v>
      </c>
      <c r="G694" s="6">
        <v>123456</v>
      </c>
      <c r="H694" s="6" t="s">
        <v>57</v>
      </c>
      <c r="I694" s="7">
        <v>-591.69240000000002</v>
      </c>
      <c r="J694" s="6" t="s">
        <v>15</v>
      </c>
      <c r="K694" s="7">
        <v>-1941494.3855775001</v>
      </c>
      <c r="L694" s="6" t="s">
        <v>15</v>
      </c>
      <c r="M694" s="6"/>
      <c r="N694" s="6"/>
      <c r="P694" s="3">
        <f t="shared" si="103"/>
        <v>45317</v>
      </c>
      <c r="Q694" t="str">
        <f t="shared" si="104"/>
        <v/>
      </c>
      <c r="R694" t="str">
        <f t="shared" si="105"/>
        <v>Yes</v>
      </c>
      <c r="S694">
        <f t="shared" si="106"/>
        <v>12345</v>
      </c>
      <c r="T694" t="str">
        <f t="shared" si="107"/>
        <v>Turnover 1</v>
      </c>
      <c r="U694" s="3">
        <f t="shared" si="108"/>
        <v>45317</v>
      </c>
      <c r="V694" t="str">
        <f>IF($R694="No","",IF(D694="","JD",INDEX(Lookup!$B:$B,MATCH(LEFT(D694,2),Lookup!$A:$A,0))))</f>
        <v>SI</v>
      </c>
      <c r="W694" t="str">
        <f t="shared" si="109"/>
        <v>xxxx xxx xxxxx</v>
      </c>
      <c r="X694" t="str">
        <f t="shared" si="110"/>
        <v>xxxx xxx xxx xxx</v>
      </c>
      <c r="Y694" t="str">
        <f t="shared" si="111"/>
        <v>SI xxx</v>
      </c>
      <c r="Z694" s="5">
        <f t="shared" si="112"/>
        <v>-1871.935223</v>
      </c>
    </row>
    <row r="695" spans="1:26" x14ac:dyDescent="0.25">
      <c r="A695" s="6" t="s">
        <v>16</v>
      </c>
      <c r="B695" s="6" t="s">
        <v>16</v>
      </c>
      <c r="C695" s="6" t="s">
        <v>54</v>
      </c>
      <c r="D695" s="6" t="s">
        <v>58</v>
      </c>
      <c r="E695" s="6">
        <v>11111</v>
      </c>
      <c r="F695" s="6" t="s">
        <v>56</v>
      </c>
      <c r="G695" s="6">
        <v>123456</v>
      </c>
      <c r="H695" s="6" t="s">
        <v>57</v>
      </c>
      <c r="I695" s="7">
        <v>-1871.935223</v>
      </c>
      <c r="J695" s="6" t="s">
        <v>15</v>
      </c>
      <c r="K695" s="7">
        <v>-1943366.3208004998</v>
      </c>
      <c r="L695" s="6" t="s">
        <v>15</v>
      </c>
      <c r="M695" s="6"/>
      <c r="N695" s="6"/>
      <c r="P695" s="3">
        <f t="shared" si="103"/>
        <v>45317</v>
      </c>
      <c r="Q695" t="str">
        <f t="shared" si="104"/>
        <v/>
      </c>
      <c r="R695" t="str">
        <f t="shared" si="105"/>
        <v>Yes</v>
      </c>
      <c r="S695">
        <f t="shared" si="106"/>
        <v>12345</v>
      </c>
      <c r="T695" t="str">
        <f t="shared" si="107"/>
        <v>Turnover 1</v>
      </c>
      <c r="U695" s="3">
        <f t="shared" si="108"/>
        <v>45317</v>
      </c>
      <c r="V695" t="str">
        <f>IF($R695="No","",IF(D695="","JD",INDEX(Lookup!$B:$B,MATCH(LEFT(D695,2),Lookup!$A:$A,0))))</f>
        <v>SI</v>
      </c>
      <c r="W695" t="str">
        <f t="shared" si="109"/>
        <v>xxxx xxx xxxxx</v>
      </c>
      <c r="X695" t="str">
        <f t="shared" si="110"/>
        <v>xxxx xxx xxx xxx</v>
      </c>
      <c r="Y695" t="str">
        <f t="shared" si="111"/>
        <v>SI xxx</v>
      </c>
      <c r="Z695" s="5">
        <f t="shared" si="112"/>
        <v>-137.22712200000001</v>
      </c>
    </row>
    <row r="696" spans="1:26" x14ac:dyDescent="0.25">
      <c r="A696" s="6" t="s">
        <v>16</v>
      </c>
      <c r="B696" s="6" t="s">
        <v>16</v>
      </c>
      <c r="C696" s="6" t="s">
        <v>54</v>
      </c>
      <c r="D696" s="6" t="s">
        <v>58</v>
      </c>
      <c r="E696" s="6">
        <v>11111</v>
      </c>
      <c r="F696" s="6" t="s">
        <v>56</v>
      </c>
      <c r="G696" s="6">
        <v>123456</v>
      </c>
      <c r="H696" s="6" t="s">
        <v>57</v>
      </c>
      <c r="I696" s="7">
        <v>-137.22712200000001</v>
      </c>
      <c r="J696" s="6" t="s">
        <v>15</v>
      </c>
      <c r="K696" s="7">
        <v>-1943503.5479224999</v>
      </c>
      <c r="L696" s="6" t="s">
        <v>15</v>
      </c>
      <c r="M696" s="6"/>
      <c r="N696" s="6"/>
      <c r="P696" s="3">
        <f t="shared" si="103"/>
        <v>45317</v>
      </c>
      <c r="Q696" t="str">
        <f t="shared" si="104"/>
        <v/>
      </c>
      <c r="R696" t="str">
        <f t="shared" si="105"/>
        <v>Yes</v>
      </c>
      <c r="S696">
        <f t="shared" si="106"/>
        <v>12345</v>
      </c>
      <c r="T696" t="str">
        <f t="shared" si="107"/>
        <v>Turnover 1</v>
      </c>
      <c r="U696" s="3">
        <f t="shared" si="108"/>
        <v>45317</v>
      </c>
      <c r="V696" t="str">
        <f>IF($R696="No","",IF(D696="","JD",INDEX(Lookup!$B:$B,MATCH(LEFT(D696,2),Lookup!$A:$A,0))))</f>
        <v>SI</v>
      </c>
      <c r="W696" t="str">
        <f t="shared" si="109"/>
        <v>xxxx xxx xxxxx</v>
      </c>
      <c r="X696" t="str">
        <f t="shared" si="110"/>
        <v>xxxx xxx xxx xxx</v>
      </c>
      <c r="Y696" t="str">
        <f t="shared" si="111"/>
        <v>SI xxx</v>
      </c>
      <c r="Z696" s="5">
        <f t="shared" si="112"/>
        <v>-397.45799099999999</v>
      </c>
    </row>
    <row r="697" spans="1:26" x14ac:dyDescent="0.25">
      <c r="A697" s="6" t="s">
        <v>16</v>
      </c>
      <c r="B697" s="6" t="s">
        <v>16</v>
      </c>
      <c r="C697" s="6" t="s">
        <v>54</v>
      </c>
      <c r="D697" s="6" t="s">
        <v>58</v>
      </c>
      <c r="E697" s="6">
        <v>11111</v>
      </c>
      <c r="F697" s="6" t="s">
        <v>56</v>
      </c>
      <c r="G697" s="6">
        <v>123456</v>
      </c>
      <c r="H697" s="6" t="s">
        <v>57</v>
      </c>
      <c r="I697" s="7">
        <v>-397.45799099999999</v>
      </c>
      <c r="J697" s="6" t="s">
        <v>15</v>
      </c>
      <c r="K697" s="7">
        <v>-1943901.0059135</v>
      </c>
      <c r="L697" s="6" t="s">
        <v>15</v>
      </c>
      <c r="M697" s="6"/>
      <c r="N697" s="6"/>
      <c r="P697" s="3">
        <f t="shared" si="103"/>
        <v>45317</v>
      </c>
      <c r="Q697" t="str">
        <f t="shared" si="104"/>
        <v/>
      </c>
      <c r="R697" t="str">
        <f t="shared" si="105"/>
        <v>Yes</v>
      </c>
      <c r="S697">
        <f t="shared" si="106"/>
        <v>12345</v>
      </c>
      <c r="T697" t="str">
        <f t="shared" si="107"/>
        <v>Turnover 1</v>
      </c>
      <c r="U697" s="3">
        <f t="shared" si="108"/>
        <v>45317</v>
      </c>
      <c r="V697" t="str">
        <f>IF($R697="No","",IF(D697="","JD",INDEX(Lookup!$B:$B,MATCH(LEFT(D697,2),Lookup!$A:$A,0))))</f>
        <v>SI</v>
      </c>
      <c r="W697" t="str">
        <f t="shared" si="109"/>
        <v>xxxx xxx xxxxx</v>
      </c>
      <c r="X697" t="str">
        <f t="shared" si="110"/>
        <v>xxxx xxx xxx xxx</v>
      </c>
      <c r="Y697" t="str">
        <f t="shared" si="111"/>
        <v>SI xxx</v>
      </c>
      <c r="Z697" s="5">
        <f t="shared" si="112"/>
        <v>-154.60492550000001</v>
      </c>
    </row>
    <row r="698" spans="1:26" x14ac:dyDescent="0.25">
      <c r="A698" s="6" t="s">
        <v>16</v>
      </c>
      <c r="B698" s="6" t="s">
        <v>16</v>
      </c>
      <c r="C698" s="6" t="s">
        <v>54</v>
      </c>
      <c r="D698" s="6" t="s">
        <v>58</v>
      </c>
      <c r="E698" s="6">
        <v>11111</v>
      </c>
      <c r="F698" s="6" t="s">
        <v>56</v>
      </c>
      <c r="G698" s="6">
        <v>123456</v>
      </c>
      <c r="H698" s="6" t="s">
        <v>57</v>
      </c>
      <c r="I698" s="7">
        <v>-154.60492550000001</v>
      </c>
      <c r="J698" s="6" t="s">
        <v>15</v>
      </c>
      <c r="K698" s="7">
        <v>-1944055.610839</v>
      </c>
      <c r="L698" s="6" t="s">
        <v>15</v>
      </c>
      <c r="M698" s="6"/>
      <c r="N698" s="6"/>
      <c r="P698" s="3">
        <f t="shared" si="103"/>
        <v>45317</v>
      </c>
      <c r="Q698" t="str">
        <f t="shared" si="104"/>
        <v/>
      </c>
      <c r="R698" t="str">
        <f t="shared" si="105"/>
        <v>Yes</v>
      </c>
      <c r="S698">
        <f t="shared" si="106"/>
        <v>12345</v>
      </c>
      <c r="T698" t="str">
        <f t="shared" si="107"/>
        <v>Turnover 1</v>
      </c>
      <c r="U698" s="3">
        <f t="shared" si="108"/>
        <v>45317</v>
      </c>
      <c r="V698" t="str">
        <f>IF($R698="No","",IF(D698="","JD",INDEX(Lookup!$B:$B,MATCH(LEFT(D698,2),Lookup!$A:$A,0))))</f>
        <v>SI</v>
      </c>
      <c r="W698" t="str">
        <f t="shared" si="109"/>
        <v>xxxx xxx xxxxx</v>
      </c>
      <c r="X698" t="str">
        <f t="shared" si="110"/>
        <v>xxxx xxx xxx xxx</v>
      </c>
      <c r="Y698" t="str">
        <f t="shared" si="111"/>
        <v>SI xxx</v>
      </c>
      <c r="Z698" s="5">
        <f t="shared" si="112"/>
        <v>-1182.9739024999999</v>
      </c>
    </row>
    <row r="699" spans="1:26" x14ac:dyDescent="0.25">
      <c r="A699" s="6" t="s">
        <v>16</v>
      </c>
      <c r="B699" s="6" t="s">
        <v>16</v>
      </c>
      <c r="C699" s="6" t="s">
        <v>54</v>
      </c>
      <c r="D699" s="6" t="s">
        <v>58</v>
      </c>
      <c r="E699" s="6">
        <v>11111</v>
      </c>
      <c r="F699" s="6" t="s">
        <v>56</v>
      </c>
      <c r="G699" s="6">
        <v>123456</v>
      </c>
      <c r="H699" s="6" t="s">
        <v>57</v>
      </c>
      <c r="I699" s="7">
        <v>-1182.9739024999999</v>
      </c>
      <c r="J699" s="6" t="s">
        <v>15</v>
      </c>
      <c r="K699" s="7">
        <v>-1945238.5847415</v>
      </c>
      <c r="L699" s="6" t="s">
        <v>15</v>
      </c>
      <c r="M699" s="6"/>
      <c r="N699" s="6"/>
      <c r="P699" s="3">
        <f t="shared" si="103"/>
        <v>45317</v>
      </c>
      <c r="Q699" t="str">
        <f t="shared" si="104"/>
        <v/>
      </c>
      <c r="R699" t="str">
        <f t="shared" si="105"/>
        <v>Yes</v>
      </c>
      <c r="S699">
        <f t="shared" si="106"/>
        <v>12345</v>
      </c>
      <c r="T699" t="str">
        <f t="shared" si="107"/>
        <v>Turnover 1</v>
      </c>
      <c r="U699" s="3">
        <f t="shared" si="108"/>
        <v>45317</v>
      </c>
      <c r="V699" t="str">
        <f>IF($R699="No","",IF(D699="","JD",INDEX(Lookup!$B:$B,MATCH(LEFT(D699,2),Lookup!$A:$A,0))))</f>
        <v>SI</v>
      </c>
      <c r="W699" t="str">
        <f t="shared" si="109"/>
        <v>xxxx xxx xxxxx</v>
      </c>
      <c r="X699" t="str">
        <f t="shared" si="110"/>
        <v>xxxx xxx xxx xxx</v>
      </c>
      <c r="Y699" t="str">
        <f t="shared" si="111"/>
        <v>SI xxx</v>
      </c>
      <c r="Z699" s="5">
        <f t="shared" si="112"/>
        <v>-694.16391499999997</v>
      </c>
    </row>
    <row r="700" spans="1:26" x14ac:dyDescent="0.25">
      <c r="A700" s="6" t="s">
        <v>16</v>
      </c>
      <c r="B700" s="6" t="s">
        <v>16</v>
      </c>
      <c r="C700" s="6" t="s">
        <v>54</v>
      </c>
      <c r="D700" s="6" t="s">
        <v>58</v>
      </c>
      <c r="E700" s="6">
        <v>11111</v>
      </c>
      <c r="F700" s="6" t="s">
        <v>56</v>
      </c>
      <c r="G700" s="6">
        <v>123456</v>
      </c>
      <c r="H700" s="6" t="s">
        <v>57</v>
      </c>
      <c r="I700" s="7">
        <v>-694.16391499999997</v>
      </c>
      <c r="J700" s="6" t="s">
        <v>15</v>
      </c>
      <c r="K700" s="7">
        <v>-1945932.7486565001</v>
      </c>
      <c r="L700" s="6" t="s">
        <v>15</v>
      </c>
      <c r="M700" s="6"/>
      <c r="N700" s="6"/>
      <c r="P700" s="3">
        <f t="shared" si="103"/>
        <v>45317</v>
      </c>
      <c r="Q700" t="str">
        <f t="shared" si="104"/>
        <v/>
      </c>
      <c r="R700" t="str">
        <f t="shared" si="105"/>
        <v>Yes</v>
      </c>
      <c r="S700">
        <f t="shared" si="106"/>
        <v>12345</v>
      </c>
      <c r="T700" t="str">
        <f t="shared" si="107"/>
        <v>Turnover 1</v>
      </c>
      <c r="U700" s="3">
        <f t="shared" si="108"/>
        <v>45317</v>
      </c>
      <c r="V700" t="str">
        <f>IF($R700="No","",IF(D700="","JD",INDEX(Lookup!$B:$B,MATCH(LEFT(D700,2),Lookup!$A:$A,0))))</f>
        <v>SI</v>
      </c>
      <c r="W700" t="str">
        <f t="shared" si="109"/>
        <v>xxxx xxx xxxxx</v>
      </c>
      <c r="X700" t="str">
        <f t="shared" si="110"/>
        <v>xxxx xxx xxx xxx</v>
      </c>
      <c r="Y700" t="str">
        <f t="shared" si="111"/>
        <v>SI xxx</v>
      </c>
      <c r="Z700" s="5">
        <f t="shared" si="112"/>
        <v>-472.21605</v>
      </c>
    </row>
    <row r="701" spans="1:26" x14ac:dyDescent="0.25">
      <c r="A701" s="6" t="s">
        <v>16</v>
      </c>
      <c r="B701" s="6" t="s">
        <v>16</v>
      </c>
      <c r="C701" s="6" t="s">
        <v>54</v>
      </c>
      <c r="D701" s="6" t="s">
        <v>58</v>
      </c>
      <c r="E701" s="6">
        <v>11111</v>
      </c>
      <c r="F701" s="6" t="s">
        <v>56</v>
      </c>
      <c r="G701" s="6">
        <v>123456</v>
      </c>
      <c r="H701" s="6" t="s">
        <v>57</v>
      </c>
      <c r="I701" s="7">
        <v>-472.21605</v>
      </c>
      <c r="J701" s="6" t="s">
        <v>15</v>
      </c>
      <c r="K701" s="7">
        <v>-1946404.9647065001</v>
      </c>
      <c r="L701" s="6" t="s">
        <v>15</v>
      </c>
      <c r="M701" s="6"/>
      <c r="N701" s="6"/>
      <c r="P701" s="3">
        <f t="shared" si="103"/>
        <v>45317</v>
      </c>
      <c r="Q701" t="str">
        <f t="shared" si="104"/>
        <v/>
      </c>
      <c r="R701" t="str">
        <f t="shared" si="105"/>
        <v>Yes</v>
      </c>
      <c r="S701">
        <f t="shared" si="106"/>
        <v>12345</v>
      </c>
      <c r="T701" t="str">
        <f t="shared" si="107"/>
        <v>Turnover 1</v>
      </c>
      <c r="U701" s="3">
        <f t="shared" si="108"/>
        <v>45317</v>
      </c>
      <c r="V701" t="str">
        <f>IF($R701="No","",IF(D701="","JD",INDEX(Lookup!$B:$B,MATCH(LEFT(D701,2),Lookup!$A:$A,0))))</f>
        <v>SI</v>
      </c>
      <c r="W701" t="str">
        <f t="shared" si="109"/>
        <v>xxxx xxx xxxxx</v>
      </c>
      <c r="X701" t="str">
        <f t="shared" si="110"/>
        <v>xxxx xxx xxx xxx</v>
      </c>
      <c r="Y701" t="str">
        <f t="shared" si="111"/>
        <v>SI xxx</v>
      </c>
      <c r="Z701" s="5">
        <f t="shared" si="112"/>
        <v>-207.04808949999997</v>
      </c>
    </row>
    <row r="702" spans="1:26" x14ac:dyDescent="0.25">
      <c r="A702" s="6" t="s">
        <v>16</v>
      </c>
      <c r="B702" s="6" t="s">
        <v>16</v>
      </c>
      <c r="C702" s="6" t="s">
        <v>54</v>
      </c>
      <c r="D702" s="6" t="s">
        <v>58</v>
      </c>
      <c r="E702" s="6">
        <v>11111</v>
      </c>
      <c r="F702" s="6" t="s">
        <v>56</v>
      </c>
      <c r="G702" s="6">
        <v>123456</v>
      </c>
      <c r="H702" s="6" t="s">
        <v>57</v>
      </c>
      <c r="I702" s="7">
        <v>-207.04808949999997</v>
      </c>
      <c r="J702" s="6" t="s">
        <v>15</v>
      </c>
      <c r="K702" s="7">
        <v>-1946612.0127959999</v>
      </c>
      <c r="L702" s="6" t="s">
        <v>15</v>
      </c>
      <c r="M702" s="6"/>
      <c r="N702" s="6"/>
      <c r="P702" s="3">
        <f t="shared" si="103"/>
        <v>45317</v>
      </c>
      <c r="Q702" t="str">
        <f t="shared" si="104"/>
        <v/>
      </c>
      <c r="R702" t="str">
        <f t="shared" si="105"/>
        <v>Yes</v>
      </c>
      <c r="S702">
        <f t="shared" si="106"/>
        <v>12345</v>
      </c>
      <c r="T702" t="str">
        <f t="shared" si="107"/>
        <v>Turnover 1</v>
      </c>
      <c r="U702" s="3">
        <f t="shared" si="108"/>
        <v>45317</v>
      </c>
      <c r="V702" t="str">
        <f>IF($R702="No","",IF(D702="","JD",INDEX(Lookup!$B:$B,MATCH(LEFT(D702,2),Lookup!$A:$A,0))))</f>
        <v>SI</v>
      </c>
      <c r="W702" t="str">
        <f t="shared" si="109"/>
        <v>xxxx xxx xxxxx</v>
      </c>
      <c r="X702" t="str">
        <f t="shared" si="110"/>
        <v>xxxx xxx xxx xxx</v>
      </c>
      <c r="Y702" t="str">
        <f t="shared" si="111"/>
        <v>SI xxx</v>
      </c>
      <c r="Z702" s="5">
        <f t="shared" si="112"/>
        <v>-276.06622649999997</v>
      </c>
    </row>
    <row r="703" spans="1:26" x14ac:dyDescent="0.25">
      <c r="A703" s="6" t="s">
        <v>16</v>
      </c>
      <c r="B703" s="6" t="s">
        <v>16</v>
      </c>
      <c r="C703" s="6" t="s">
        <v>54</v>
      </c>
      <c r="D703" s="6" t="s">
        <v>58</v>
      </c>
      <c r="E703" s="6">
        <v>11111</v>
      </c>
      <c r="F703" s="6" t="s">
        <v>56</v>
      </c>
      <c r="G703" s="6">
        <v>123456</v>
      </c>
      <c r="H703" s="6" t="s">
        <v>57</v>
      </c>
      <c r="I703" s="7">
        <v>-276.06622649999997</v>
      </c>
      <c r="J703" s="6" t="s">
        <v>15</v>
      </c>
      <c r="K703" s="7">
        <v>-1946888.0790225</v>
      </c>
      <c r="L703" s="6" t="s">
        <v>15</v>
      </c>
      <c r="M703" s="6"/>
      <c r="N703" s="6"/>
      <c r="P703" s="3">
        <f t="shared" si="103"/>
        <v>45317</v>
      </c>
      <c r="Q703" t="str">
        <f t="shared" si="104"/>
        <v/>
      </c>
      <c r="R703" t="str">
        <f t="shared" si="105"/>
        <v>Yes</v>
      </c>
      <c r="S703">
        <f t="shared" si="106"/>
        <v>12345</v>
      </c>
      <c r="T703" t="str">
        <f t="shared" si="107"/>
        <v>Turnover 1</v>
      </c>
      <c r="U703" s="3">
        <f t="shared" si="108"/>
        <v>45317</v>
      </c>
      <c r="V703" t="str">
        <f>IF($R703="No","",IF(D703="","JD",INDEX(Lookup!$B:$B,MATCH(LEFT(D703,2),Lookup!$A:$A,0))))</f>
        <v>SI</v>
      </c>
      <c r="W703" t="str">
        <f t="shared" si="109"/>
        <v>xxxx xxx xxxxx</v>
      </c>
      <c r="X703" t="str">
        <f t="shared" si="110"/>
        <v>xxxx xxx xxx xxx</v>
      </c>
      <c r="Y703" t="str">
        <f t="shared" si="111"/>
        <v>SI xxx</v>
      </c>
      <c r="Z703" s="5">
        <f t="shared" si="112"/>
        <v>-429.43845950000002</v>
      </c>
    </row>
    <row r="704" spans="1:26" x14ac:dyDescent="0.25">
      <c r="A704" s="6" t="s">
        <v>16</v>
      </c>
      <c r="B704" s="6" t="s">
        <v>16</v>
      </c>
      <c r="C704" s="6" t="s">
        <v>54</v>
      </c>
      <c r="D704" s="6" t="s">
        <v>58</v>
      </c>
      <c r="E704" s="6">
        <v>11111</v>
      </c>
      <c r="F704" s="6" t="s">
        <v>56</v>
      </c>
      <c r="G704" s="6">
        <v>123456</v>
      </c>
      <c r="H704" s="6" t="s">
        <v>57</v>
      </c>
      <c r="I704" s="7">
        <v>-429.43845950000002</v>
      </c>
      <c r="J704" s="6" t="s">
        <v>15</v>
      </c>
      <c r="K704" s="7">
        <v>-1947317.5174819999</v>
      </c>
      <c r="L704" s="6" t="s">
        <v>15</v>
      </c>
      <c r="M704" s="6"/>
      <c r="N704" s="6"/>
      <c r="P704" s="3">
        <f t="shared" si="103"/>
        <v>45317</v>
      </c>
      <c r="Q704" t="str">
        <f t="shared" si="104"/>
        <v/>
      </c>
      <c r="R704" t="str">
        <f t="shared" si="105"/>
        <v>Yes</v>
      </c>
      <c r="S704">
        <f t="shared" si="106"/>
        <v>12345</v>
      </c>
      <c r="T704" t="str">
        <f t="shared" si="107"/>
        <v>Turnover 1</v>
      </c>
      <c r="U704" s="3">
        <f t="shared" si="108"/>
        <v>45317</v>
      </c>
      <c r="V704" t="str">
        <f>IF($R704="No","",IF(D704="","JD",INDEX(Lookup!$B:$B,MATCH(LEFT(D704,2),Lookup!$A:$A,0))))</f>
        <v>SI</v>
      </c>
      <c r="W704" t="str">
        <f t="shared" si="109"/>
        <v>xxxx xxx xxxxx</v>
      </c>
      <c r="X704" t="str">
        <f t="shared" si="110"/>
        <v>xxxx xxx xxx xxx</v>
      </c>
      <c r="Y704" t="str">
        <f t="shared" si="111"/>
        <v>SI xxx</v>
      </c>
      <c r="Z704" s="5">
        <f t="shared" si="112"/>
        <v>-76.686116499999997</v>
      </c>
    </row>
    <row r="705" spans="1:26" x14ac:dyDescent="0.25">
      <c r="A705" s="6" t="s">
        <v>16</v>
      </c>
      <c r="B705" s="6" t="s">
        <v>16</v>
      </c>
      <c r="C705" s="6" t="s">
        <v>54</v>
      </c>
      <c r="D705" s="6" t="s">
        <v>58</v>
      </c>
      <c r="E705" s="6">
        <v>11111</v>
      </c>
      <c r="F705" s="6" t="s">
        <v>56</v>
      </c>
      <c r="G705" s="6">
        <v>123456</v>
      </c>
      <c r="H705" s="6" t="s">
        <v>57</v>
      </c>
      <c r="I705" s="7">
        <v>-76.686116499999997</v>
      </c>
      <c r="J705" s="6" t="s">
        <v>15</v>
      </c>
      <c r="K705" s="7">
        <v>-1947394.2035985</v>
      </c>
      <c r="L705" s="6" t="s">
        <v>15</v>
      </c>
      <c r="M705" s="6"/>
      <c r="N705" s="6"/>
      <c r="P705" s="3">
        <f t="shared" si="103"/>
        <v>45317</v>
      </c>
      <c r="Q705" t="str">
        <f t="shared" si="104"/>
        <v/>
      </c>
      <c r="R705" t="str">
        <f t="shared" si="105"/>
        <v>Yes</v>
      </c>
      <c r="S705">
        <f t="shared" si="106"/>
        <v>12345</v>
      </c>
      <c r="T705" t="str">
        <f t="shared" si="107"/>
        <v>Turnover 1</v>
      </c>
      <c r="U705" s="3">
        <f t="shared" si="108"/>
        <v>45317</v>
      </c>
      <c r="V705" t="str">
        <f>IF($R705="No","",IF(D705="","JD",INDEX(Lookup!$B:$B,MATCH(LEFT(D705,2),Lookup!$A:$A,0))))</f>
        <v>SI</v>
      </c>
      <c r="W705" t="str">
        <f t="shared" si="109"/>
        <v>xxxx xxx xxxxx</v>
      </c>
      <c r="X705" t="str">
        <f t="shared" si="110"/>
        <v>xxxx xxx xxx xxx</v>
      </c>
      <c r="Y705" t="str">
        <f t="shared" si="111"/>
        <v>SI xxx</v>
      </c>
      <c r="Z705" s="5">
        <f t="shared" si="112"/>
        <v>-176.3761715</v>
      </c>
    </row>
    <row r="706" spans="1:26" x14ac:dyDescent="0.25">
      <c r="A706" s="6" t="s">
        <v>16</v>
      </c>
      <c r="B706" s="6" t="s">
        <v>16</v>
      </c>
      <c r="C706" s="6" t="s">
        <v>54</v>
      </c>
      <c r="D706" s="6" t="s">
        <v>58</v>
      </c>
      <c r="E706" s="6">
        <v>11111</v>
      </c>
      <c r="F706" s="6" t="s">
        <v>56</v>
      </c>
      <c r="G706" s="6">
        <v>123456</v>
      </c>
      <c r="H706" s="6" t="s">
        <v>57</v>
      </c>
      <c r="I706" s="7">
        <v>-176.3761715</v>
      </c>
      <c r="J706" s="6" t="s">
        <v>15</v>
      </c>
      <c r="K706" s="7">
        <v>-1947570.57977</v>
      </c>
      <c r="L706" s="6" t="s">
        <v>15</v>
      </c>
      <c r="M706" s="6"/>
      <c r="N706" s="6"/>
      <c r="P706" s="3">
        <f t="shared" si="103"/>
        <v>45317</v>
      </c>
      <c r="Q706" t="str">
        <f t="shared" si="104"/>
        <v/>
      </c>
      <c r="R706" t="str">
        <f t="shared" si="105"/>
        <v>Yes</v>
      </c>
      <c r="S706">
        <f t="shared" si="106"/>
        <v>12345</v>
      </c>
      <c r="T706" t="str">
        <f t="shared" si="107"/>
        <v>Turnover 1</v>
      </c>
      <c r="U706" s="3">
        <f t="shared" si="108"/>
        <v>45317</v>
      </c>
      <c r="V706" t="str">
        <f>IF($R706="No","",IF(D706="","JD",INDEX(Lookup!$B:$B,MATCH(LEFT(D706,2),Lookup!$A:$A,0))))</f>
        <v>SI</v>
      </c>
      <c r="W706" t="str">
        <f t="shared" si="109"/>
        <v>xxxx xxx xxxxx</v>
      </c>
      <c r="X706" t="str">
        <f t="shared" si="110"/>
        <v>xxxx xxx xxx xxx</v>
      </c>
      <c r="Y706" t="str">
        <f t="shared" si="111"/>
        <v>SI xxx</v>
      </c>
      <c r="Z706" s="5">
        <f t="shared" si="112"/>
        <v>-106.808064</v>
      </c>
    </row>
    <row r="707" spans="1:26" x14ac:dyDescent="0.25">
      <c r="A707" s="6" t="s">
        <v>16</v>
      </c>
      <c r="B707" s="6" t="s">
        <v>16</v>
      </c>
      <c r="C707" s="6" t="s">
        <v>54</v>
      </c>
      <c r="D707" s="6" t="s">
        <v>58</v>
      </c>
      <c r="E707" s="6">
        <v>11111</v>
      </c>
      <c r="F707" s="6" t="s">
        <v>56</v>
      </c>
      <c r="G707" s="6">
        <v>123456</v>
      </c>
      <c r="H707" s="6" t="s">
        <v>57</v>
      </c>
      <c r="I707" s="7">
        <v>-106.808064</v>
      </c>
      <c r="J707" s="6" t="s">
        <v>15</v>
      </c>
      <c r="K707" s="7">
        <v>-1947677.3878339999</v>
      </c>
      <c r="L707" s="6" t="s">
        <v>15</v>
      </c>
      <c r="M707" s="6"/>
      <c r="N707" s="6"/>
      <c r="P707" s="3">
        <f t="shared" si="103"/>
        <v>45317</v>
      </c>
      <c r="Q707" t="str">
        <f t="shared" si="104"/>
        <v/>
      </c>
      <c r="R707" t="str">
        <f t="shared" si="105"/>
        <v>Yes</v>
      </c>
      <c r="S707">
        <f t="shared" si="106"/>
        <v>12345</v>
      </c>
      <c r="T707" t="str">
        <f t="shared" si="107"/>
        <v>Turnover 1</v>
      </c>
      <c r="U707" s="3">
        <f t="shared" si="108"/>
        <v>45317</v>
      </c>
      <c r="V707" t="str">
        <f>IF($R707="No","",IF(D707="","JD",INDEX(Lookup!$B:$B,MATCH(LEFT(D707,2),Lookup!$A:$A,0))))</f>
        <v>SI</v>
      </c>
      <c r="W707" t="str">
        <f t="shared" si="109"/>
        <v>xxxx xxx xxxxx</v>
      </c>
      <c r="X707" t="str">
        <f t="shared" si="110"/>
        <v>xxxx xxx xxx xxx</v>
      </c>
      <c r="Y707" t="str">
        <f t="shared" si="111"/>
        <v>SI xxx</v>
      </c>
      <c r="Z707" s="5">
        <f t="shared" si="112"/>
        <v>-575.14271300000007</v>
      </c>
    </row>
    <row r="708" spans="1:26" x14ac:dyDescent="0.25">
      <c r="A708" s="6" t="s">
        <v>16</v>
      </c>
      <c r="B708" s="6" t="s">
        <v>16</v>
      </c>
      <c r="C708" s="6" t="s">
        <v>54</v>
      </c>
      <c r="D708" s="6" t="s">
        <v>58</v>
      </c>
      <c r="E708" s="6">
        <v>11111</v>
      </c>
      <c r="F708" s="6" t="s">
        <v>56</v>
      </c>
      <c r="G708" s="6">
        <v>123456</v>
      </c>
      <c r="H708" s="6" t="s">
        <v>57</v>
      </c>
      <c r="I708" s="7">
        <v>-575.14271300000007</v>
      </c>
      <c r="J708" s="6" t="s">
        <v>15</v>
      </c>
      <c r="K708" s="7">
        <v>-1948252.530547</v>
      </c>
      <c r="L708" s="6" t="s">
        <v>15</v>
      </c>
      <c r="M708" s="6"/>
      <c r="N708" s="6"/>
      <c r="P708" s="3">
        <f t="shared" ref="P708:P771" si="113">IFERROR(DATE(RIGHT(A708,4), MID(A708,4,2), LEFT(A708,2)),"")</f>
        <v>45317</v>
      </c>
      <c r="Q708" t="str">
        <f t="shared" ref="Q708:Q771" si="114">IF(AND(I708="",A708&lt;&gt;""),"OB","")</f>
        <v/>
      </c>
      <c r="R708" t="str">
        <f t="shared" ref="R708:R771" si="115">IF(Q708="OB","Yes",IF(I708&lt;&gt;"","Yes","No"))</f>
        <v>Yes</v>
      </c>
      <c r="S708">
        <f t="shared" ref="S708:S771" si="116">IF($R708="No","",IF(AND($L708&lt;&gt;"",$L707=""),$B708,S707))</f>
        <v>12345</v>
      </c>
      <c r="T708" t="str">
        <f t="shared" ref="T708:T771" si="117">IF($R708="No","",IF(AND($L708&lt;&gt;"",$L707=""),$F708,T707))</f>
        <v>Turnover 1</v>
      </c>
      <c r="U708" s="3">
        <f t="shared" ref="U708:U771" si="118">IF(Q708="OB",MIN(P:P)-1,IF(R708="Yes",P708,""))</f>
        <v>45317</v>
      </c>
      <c r="V708" t="str">
        <f>IF($R708="No","",IF(D708="","JD",INDEX(Lookup!$B:$B,MATCH(LEFT(D708,2),Lookup!$A:$A,0))))</f>
        <v>SI</v>
      </c>
      <c r="W708" t="str">
        <f t="shared" ref="W708:W771" si="119">IF(R708="No","",IF(OR(V708="PI",V708="SI"),H708,""))</f>
        <v>xxxx xxx xxxxx</v>
      </c>
      <c r="X708" t="str">
        <f t="shared" ref="X708:X771" si="120">IF(R708="Yes",F708,"")</f>
        <v>xxxx xxx xxx xxx</v>
      </c>
      <c r="Y708" t="str">
        <f t="shared" ref="Y708:Y771" si="121">IF(R708="No","",IF(OR(V708="PI",V708="SI"),D708,""))</f>
        <v>SI xxx</v>
      </c>
      <c r="Z708" s="5">
        <f t="shared" ref="Z708:Z771" si="122">IF(R708="No","",IF(Q708="OB",K708,I709))</f>
        <v>-472.21605</v>
      </c>
    </row>
    <row r="709" spans="1:26" x14ac:dyDescent="0.25">
      <c r="A709" s="6" t="s">
        <v>16</v>
      </c>
      <c r="B709" s="6" t="s">
        <v>16</v>
      </c>
      <c r="C709" s="6" t="s">
        <v>54</v>
      </c>
      <c r="D709" s="6" t="s">
        <v>58</v>
      </c>
      <c r="E709" s="6">
        <v>11111</v>
      </c>
      <c r="F709" s="6" t="s">
        <v>56</v>
      </c>
      <c r="G709" s="6">
        <v>123456</v>
      </c>
      <c r="H709" s="6" t="s">
        <v>57</v>
      </c>
      <c r="I709" s="7">
        <v>-472.21605</v>
      </c>
      <c r="J709" s="6" t="s">
        <v>15</v>
      </c>
      <c r="K709" s="7">
        <v>-1948724.7465969999</v>
      </c>
      <c r="L709" s="6" t="s">
        <v>15</v>
      </c>
      <c r="M709" s="6"/>
      <c r="N709" s="6"/>
      <c r="P709" s="3">
        <f t="shared" si="113"/>
        <v>45317</v>
      </c>
      <c r="Q709" t="str">
        <f t="shared" si="114"/>
        <v/>
      </c>
      <c r="R709" t="str">
        <f t="shared" si="115"/>
        <v>Yes</v>
      </c>
      <c r="S709">
        <f t="shared" si="116"/>
        <v>12345</v>
      </c>
      <c r="T709" t="str">
        <f t="shared" si="117"/>
        <v>Turnover 1</v>
      </c>
      <c r="U709" s="3">
        <f t="shared" si="118"/>
        <v>45317</v>
      </c>
      <c r="V709" t="str">
        <f>IF($R709="No","",IF(D709="","JD",INDEX(Lookup!$B:$B,MATCH(LEFT(D709,2),Lookup!$A:$A,0))))</f>
        <v>SI</v>
      </c>
      <c r="W709" t="str">
        <f t="shared" si="119"/>
        <v>xxxx xxx xxxxx</v>
      </c>
      <c r="X709" t="str">
        <f t="shared" si="120"/>
        <v>xxxx xxx xxx xxx</v>
      </c>
      <c r="Y709" t="str">
        <f t="shared" si="121"/>
        <v>SI xxx</v>
      </c>
      <c r="Z709" s="5">
        <f t="shared" si="122"/>
        <v>-138.95921300000001</v>
      </c>
    </row>
    <row r="710" spans="1:26" x14ac:dyDescent="0.25">
      <c r="A710" s="6" t="s">
        <v>16</v>
      </c>
      <c r="B710" s="6" t="s">
        <v>16</v>
      </c>
      <c r="C710" s="6" t="s">
        <v>54</v>
      </c>
      <c r="D710" s="6" t="s">
        <v>58</v>
      </c>
      <c r="E710" s="6">
        <v>11111</v>
      </c>
      <c r="F710" s="6" t="s">
        <v>56</v>
      </c>
      <c r="G710" s="6">
        <v>123456</v>
      </c>
      <c r="H710" s="6" t="s">
        <v>57</v>
      </c>
      <c r="I710" s="7">
        <v>-138.95921300000001</v>
      </c>
      <c r="J710" s="6" t="s">
        <v>15</v>
      </c>
      <c r="K710" s="7">
        <v>-1948863.70581</v>
      </c>
      <c r="L710" s="6" t="s">
        <v>15</v>
      </c>
      <c r="M710" s="6"/>
      <c r="N710" s="6"/>
      <c r="P710" s="3">
        <f t="shared" si="113"/>
        <v>45317</v>
      </c>
      <c r="Q710" t="str">
        <f t="shared" si="114"/>
        <v/>
      </c>
      <c r="R710" t="str">
        <f t="shared" si="115"/>
        <v>Yes</v>
      </c>
      <c r="S710">
        <f t="shared" si="116"/>
        <v>12345</v>
      </c>
      <c r="T710" t="str">
        <f t="shared" si="117"/>
        <v>Turnover 1</v>
      </c>
      <c r="U710" s="3">
        <f t="shared" si="118"/>
        <v>45317</v>
      </c>
      <c r="V710" t="str">
        <f>IF($R710="No","",IF(D710="","JD",INDEX(Lookup!$B:$B,MATCH(LEFT(D710,2),Lookup!$A:$A,0))))</f>
        <v>SI</v>
      </c>
      <c r="W710" t="str">
        <f t="shared" si="119"/>
        <v>xxxx xxx xxxxx</v>
      </c>
      <c r="X710" t="str">
        <f t="shared" si="120"/>
        <v>xxxx xxx xxx xxx</v>
      </c>
      <c r="Y710" t="str">
        <f t="shared" si="121"/>
        <v>SI xxx</v>
      </c>
      <c r="Z710" s="5">
        <f t="shared" si="122"/>
        <v>-104.60818199999999</v>
      </c>
    </row>
    <row r="711" spans="1:26" x14ac:dyDescent="0.25">
      <c r="A711" s="6" t="s">
        <v>16</v>
      </c>
      <c r="B711" s="6" t="s">
        <v>16</v>
      </c>
      <c r="C711" s="6" t="s">
        <v>54</v>
      </c>
      <c r="D711" s="6" t="s">
        <v>58</v>
      </c>
      <c r="E711" s="6">
        <v>11111</v>
      </c>
      <c r="F711" s="6" t="s">
        <v>56</v>
      </c>
      <c r="G711" s="6">
        <v>123456</v>
      </c>
      <c r="H711" s="6" t="s">
        <v>57</v>
      </c>
      <c r="I711" s="7">
        <v>-104.60818199999999</v>
      </c>
      <c r="J711" s="6" t="s">
        <v>15</v>
      </c>
      <c r="K711" s="7">
        <v>-1948968.313992</v>
      </c>
      <c r="L711" s="6" t="s">
        <v>15</v>
      </c>
      <c r="M711" s="6"/>
      <c r="N711" s="6"/>
      <c r="P711" s="3">
        <f t="shared" si="113"/>
        <v>45317</v>
      </c>
      <c r="Q711" t="str">
        <f t="shared" si="114"/>
        <v/>
      </c>
      <c r="R711" t="str">
        <f t="shared" si="115"/>
        <v>Yes</v>
      </c>
      <c r="S711">
        <f t="shared" si="116"/>
        <v>12345</v>
      </c>
      <c r="T711" t="str">
        <f t="shared" si="117"/>
        <v>Turnover 1</v>
      </c>
      <c r="U711" s="3">
        <f t="shared" si="118"/>
        <v>45317</v>
      </c>
      <c r="V711" t="str">
        <f>IF($R711="No","",IF(D711="","JD",INDEX(Lookup!$B:$B,MATCH(LEFT(D711,2),Lookup!$A:$A,0))))</f>
        <v>SI</v>
      </c>
      <c r="W711" t="str">
        <f t="shared" si="119"/>
        <v>xxxx xxx xxxxx</v>
      </c>
      <c r="X711" t="str">
        <f t="shared" si="120"/>
        <v>xxxx xxx xxx xxx</v>
      </c>
      <c r="Y711" t="str">
        <f t="shared" si="121"/>
        <v>SI xxx</v>
      </c>
      <c r="Z711" s="5">
        <f t="shared" si="122"/>
        <v>-172.994169</v>
      </c>
    </row>
    <row r="712" spans="1:26" x14ac:dyDescent="0.25">
      <c r="A712" s="6" t="s">
        <v>16</v>
      </c>
      <c r="B712" s="6" t="s">
        <v>16</v>
      </c>
      <c r="C712" s="6" t="s">
        <v>54</v>
      </c>
      <c r="D712" s="6" t="s">
        <v>58</v>
      </c>
      <c r="E712" s="6">
        <v>11111</v>
      </c>
      <c r="F712" s="6" t="s">
        <v>56</v>
      </c>
      <c r="G712" s="6">
        <v>123456</v>
      </c>
      <c r="H712" s="6" t="s">
        <v>57</v>
      </c>
      <c r="I712" s="7">
        <v>-172.994169</v>
      </c>
      <c r="J712" s="6" t="s">
        <v>15</v>
      </c>
      <c r="K712" s="7">
        <v>-1949141.308161</v>
      </c>
      <c r="L712" s="6" t="s">
        <v>15</v>
      </c>
      <c r="M712" s="6"/>
      <c r="N712" s="6"/>
      <c r="P712" s="3">
        <f t="shared" si="113"/>
        <v>45317</v>
      </c>
      <c r="Q712" t="str">
        <f t="shared" si="114"/>
        <v/>
      </c>
      <c r="R712" t="str">
        <f t="shared" si="115"/>
        <v>Yes</v>
      </c>
      <c r="S712">
        <f t="shared" si="116"/>
        <v>12345</v>
      </c>
      <c r="T712" t="str">
        <f t="shared" si="117"/>
        <v>Turnover 1</v>
      </c>
      <c r="U712" s="3">
        <f t="shared" si="118"/>
        <v>45317</v>
      </c>
      <c r="V712" t="str">
        <f>IF($R712="No","",IF(D712="","JD",INDEX(Lookup!$B:$B,MATCH(LEFT(D712,2),Lookup!$A:$A,0))))</f>
        <v>SI</v>
      </c>
      <c r="W712" t="str">
        <f t="shared" si="119"/>
        <v>xxxx xxx xxxxx</v>
      </c>
      <c r="X712" t="str">
        <f t="shared" si="120"/>
        <v>xxxx xxx xxx xxx</v>
      </c>
      <c r="Y712" t="str">
        <f t="shared" si="121"/>
        <v>SI xxx</v>
      </c>
      <c r="Z712" s="5">
        <f t="shared" si="122"/>
        <v>-161.99475899999999</v>
      </c>
    </row>
    <row r="713" spans="1:26" x14ac:dyDescent="0.25">
      <c r="A713" s="6" t="s">
        <v>16</v>
      </c>
      <c r="B713" s="6" t="s">
        <v>16</v>
      </c>
      <c r="C713" s="6" t="s">
        <v>54</v>
      </c>
      <c r="D713" s="6" t="s">
        <v>58</v>
      </c>
      <c r="E713" s="6">
        <v>11111</v>
      </c>
      <c r="F713" s="6" t="s">
        <v>56</v>
      </c>
      <c r="G713" s="6">
        <v>123456</v>
      </c>
      <c r="H713" s="6" t="s">
        <v>57</v>
      </c>
      <c r="I713" s="7">
        <v>-161.99475899999999</v>
      </c>
      <c r="J713" s="6" t="s">
        <v>15</v>
      </c>
      <c r="K713" s="7">
        <v>-1949303.3029199999</v>
      </c>
      <c r="L713" s="6" t="s">
        <v>15</v>
      </c>
      <c r="M713" s="6"/>
      <c r="N713" s="6"/>
      <c r="P713" s="3">
        <f t="shared" si="113"/>
        <v>45317</v>
      </c>
      <c r="Q713" t="str">
        <f t="shared" si="114"/>
        <v/>
      </c>
      <c r="R713" t="str">
        <f t="shared" si="115"/>
        <v>Yes</v>
      </c>
      <c r="S713">
        <f t="shared" si="116"/>
        <v>12345</v>
      </c>
      <c r="T713" t="str">
        <f t="shared" si="117"/>
        <v>Turnover 1</v>
      </c>
      <c r="U713" s="3">
        <f t="shared" si="118"/>
        <v>45317</v>
      </c>
      <c r="V713" t="str">
        <f>IF($R713="No","",IF(D713="","JD",INDEX(Lookup!$B:$B,MATCH(LEFT(D713,2),Lookup!$A:$A,0))))</f>
        <v>SI</v>
      </c>
      <c r="W713" t="str">
        <f t="shared" si="119"/>
        <v>xxxx xxx xxxxx</v>
      </c>
      <c r="X713" t="str">
        <f t="shared" si="120"/>
        <v>xxxx xxx xxx xxx</v>
      </c>
      <c r="Y713" t="str">
        <f t="shared" si="121"/>
        <v>SI xxx</v>
      </c>
      <c r="Z713" s="5">
        <f t="shared" si="122"/>
        <v>-265.04153049999996</v>
      </c>
    </row>
    <row r="714" spans="1:26" x14ac:dyDescent="0.25">
      <c r="A714" s="6" t="s">
        <v>16</v>
      </c>
      <c r="B714" s="6" t="s">
        <v>16</v>
      </c>
      <c r="C714" s="6" t="s">
        <v>54</v>
      </c>
      <c r="D714" s="6" t="s">
        <v>58</v>
      </c>
      <c r="E714" s="6">
        <v>11111</v>
      </c>
      <c r="F714" s="6" t="s">
        <v>56</v>
      </c>
      <c r="G714" s="6">
        <v>123456</v>
      </c>
      <c r="H714" s="6" t="s">
        <v>57</v>
      </c>
      <c r="I714" s="7">
        <v>-265.04153049999996</v>
      </c>
      <c r="J714" s="6" t="s">
        <v>15</v>
      </c>
      <c r="K714" s="7">
        <v>-1949568.3444504999</v>
      </c>
      <c r="L714" s="6" t="s">
        <v>15</v>
      </c>
      <c r="M714" s="6"/>
      <c r="N714" s="6"/>
      <c r="P714" s="3">
        <f t="shared" si="113"/>
        <v>45317</v>
      </c>
      <c r="Q714" t="str">
        <f t="shared" si="114"/>
        <v/>
      </c>
      <c r="R714" t="str">
        <f t="shared" si="115"/>
        <v>Yes</v>
      </c>
      <c r="S714">
        <f t="shared" si="116"/>
        <v>12345</v>
      </c>
      <c r="T714" t="str">
        <f t="shared" si="117"/>
        <v>Turnover 1</v>
      </c>
      <c r="U714" s="3">
        <f t="shared" si="118"/>
        <v>45317</v>
      </c>
      <c r="V714" t="str">
        <f>IF($R714="No","",IF(D714="","JD",INDEX(Lookup!$B:$B,MATCH(LEFT(D714,2),Lookup!$A:$A,0))))</f>
        <v>SI</v>
      </c>
      <c r="W714" t="str">
        <f t="shared" si="119"/>
        <v>xxxx xxx xxxxx</v>
      </c>
      <c r="X714" t="str">
        <f t="shared" si="120"/>
        <v>xxxx xxx xxx xxx</v>
      </c>
      <c r="Y714" t="str">
        <f t="shared" si="121"/>
        <v>SI xxx</v>
      </c>
      <c r="Z714" s="5">
        <f t="shared" si="122"/>
        <v>-318.60359999999997</v>
      </c>
    </row>
    <row r="715" spans="1:26" x14ac:dyDescent="0.25">
      <c r="A715" s="6" t="s">
        <v>16</v>
      </c>
      <c r="B715" s="6" t="s">
        <v>16</v>
      </c>
      <c r="C715" s="6" t="s">
        <v>54</v>
      </c>
      <c r="D715" s="6" t="s">
        <v>58</v>
      </c>
      <c r="E715" s="6">
        <v>11111</v>
      </c>
      <c r="F715" s="6" t="s">
        <v>56</v>
      </c>
      <c r="G715" s="6">
        <v>123456</v>
      </c>
      <c r="H715" s="6" t="s">
        <v>57</v>
      </c>
      <c r="I715" s="7">
        <v>-318.60359999999997</v>
      </c>
      <c r="J715" s="6" t="s">
        <v>15</v>
      </c>
      <c r="K715" s="7">
        <v>-1949886.9480504999</v>
      </c>
      <c r="L715" s="6" t="s">
        <v>15</v>
      </c>
      <c r="M715" s="6"/>
      <c r="N715" s="6"/>
      <c r="P715" s="3">
        <f t="shared" si="113"/>
        <v>45317</v>
      </c>
      <c r="Q715" t="str">
        <f t="shared" si="114"/>
        <v/>
      </c>
      <c r="R715" t="str">
        <f t="shared" si="115"/>
        <v>Yes</v>
      </c>
      <c r="S715">
        <f t="shared" si="116"/>
        <v>12345</v>
      </c>
      <c r="T715" t="str">
        <f t="shared" si="117"/>
        <v>Turnover 1</v>
      </c>
      <c r="U715" s="3">
        <f t="shared" si="118"/>
        <v>45317</v>
      </c>
      <c r="V715" t="str">
        <f>IF($R715="No","",IF(D715="","JD",INDEX(Lookup!$B:$B,MATCH(LEFT(D715,2),Lookup!$A:$A,0))))</f>
        <v>SI</v>
      </c>
      <c r="W715" t="str">
        <f t="shared" si="119"/>
        <v>xxxx xxx xxxxx</v>
      </c>
      <c r="X715" t="str">
        <f t="shared" si="120"/>
        <v>xxxx xxx xxx xxx</v>
      </c>
      <c r="Y715" t="str">
        <f t="shared" si="121"/>
        <v>SI xxx</v>
      </c>
      <c r="Z715" s="5">
        <f t="shared" si="122"/>
        <v>-620.97990949999996</v>
      </c>
    </row>
    <row r="716" spans="1:26" x14ac:dyDescent="0.25">
      <c r="A716" s="6" t="s">
        <v>16</v>
      </c>
      <c r="B716" s="6" t="s">
        <v>16</v>
      </c>
      <c r="C716" s="6" t="s">
        <v>54</v>
      </c>
      <c r="D716" s="6" t="s">
        <v>58</v>
      </c>
      <c r="E716" s="6">
        <v>11111</v>
      </c>
      <c r="F716" s="6" t="s">
        <v>56</v>
      </c>
      <c r="G716" s="6">
        <v>123456</v>
      </c>
      <c r="H716" s="6" t="s">
        <v>57</v>
      </c>
      <c r="I716" s="7">
        <v>-620.97990949999996</v>
      </c>
      <c r="J716" s="6" t="s">
        <v>15</v>
      </c>
      <c r="K716" s="7">
        <v>-1950507.92796</v>
      </c>
      <c r="L716" s="6" t="s">
        <v>15</v>
      </c>
      <c r="M716" s="6"/>
      <c r="N716" s="6"/>
      <c r="P716" s="3">
        <f t="shared" si="113"/>
        <v>45317</v>
      </c>
      <c r="Q716" t="str">
        <f t="shared" si="114"/>
        <v/>
      </c>
      <c r="R716" t="str">
        <f t="shared" si="115"/>
        <v>Yes</v>
      </c>
      <c r="S716">
        <f t="shared" si="116"/>
        <v>12345</v>
      </c>
      <c r="T716" t="str">
        <f t="shared" si="117"/>
        <v>Turnover 1</v>
      </c>
      <c r="U716" s="3">
        <f t="shared" si="118"/>
        <v>45317</v>
      </c>
      <c r="V716" t="str">
        <f>IF($R716="No","",IF(D716="","JD",INDEX(Lookup!$B:$B,MATCH(LEFT(D716,2),Lookup!$A:$A,0))))</f>
        <v>SI</v>
      </c>
      <c r="W716" t="str">
        <f t="shared" si="119"/>
        <v>xxxx xxx xxxxx</v>
      </c>
      <c r="X716" t="str">
        <f t="shared" si="120"/>
        <v>xxxx xxx xxx xxx</v>
      </c>
      <c r="Y716" t="str">
        <f t="shared" si="121"/>
        <v>SI xxx</v>
      </c>
      <c r="Z716" s="5">
        <f t="shared" si="122"/>
        <v>-550.84286699999996</v>
      </c>
    </row>
    <row r="717" spans="1:26" x14ac:dyDescent="0.25">
      <c r="A717" s="6" t="s">
        <v>16</v>
      </c>
      <c r="B717" s="6" t="s">
        <v>16</v>
      </c>
      <c r="C717" s="6" t="s">
        <v>54</v>
      </c>
      <c r="D717" s="6" t="s">
        <v>58</v>
      </c>
      <c r="E717" s="6">
        <v>11111</v>
      </c>
      <c r="F717" s="6" t="s">
        <v>56</v>
      </c>
      <c r="G717" s="6">
        <v>123456</v>
      </c>
      <c r="H717" s="6" t="s">
        <v>57</v>
      </c>
      <c r="I717" s="7">
        <v>-550.84286699999996</v>
      </c>
      <c r="J717" s="6" t="s">
        <v>15</v>
      </c>
      <c r="K717" s="7">
        <v>-1951058.7708269998</v>
      </c>
      <c r="L717" s="6" t="s">
        <v>15</v>
      </c>
      <c r="M717" s="6"/>
      <c r="N717" s="6"/>
      <c r="P717" s="3">
        <f t="shared" si="113"/>
        <v>45317</v>
      </c>
      <c r="Q717" t="str">
        <f t="shared" si="114"/>
        <v/>
      </c>
      <c r="R717" t="str">
        <f t="shared" si="115"/>
        <v>Yes</v>
      </c>
      <c r="S717">
        <f t="shared" si="116"/>
        <v>12345</v>
      </c>
      <c r="T717" t="str">
        <f t="shared" si="117"/>
        <v>Turnover 1</v>
      </c>
      <c r="U717" s="3">
        <f t="shared" si="118"/>
        <v>45317</v>
      </c>
      <c r="V717" t="str">
        <f>IF($R717="No","",IF(D717="","JD",INDEX(Lookup!$B:$B,MATCH(LEFT(D717,2),Lookup!$A:$A,0))))</f>
        <v>SI</v>
      </c>
      <c r="W717" t="str">
        <f t="shared" si="119"/>
        <v>xxxx xxx xxxxx</v>
      </c>
      <c r="X717" t="str">
        <f t="shared" si="120"/>
        <v>xxxx xxx xxx xxx</v>
      </c>
      <c r="Y717" t="str">
        <f t="shared" si="121"/>
        <v>SI xxx</v>
      </c>
      <c r="Z717" s="5">
        <f t="shared" si="122"/>
        <v>-8.0030190000000001</v>
      </c>
    </row>
    <row r="718" spans="1:26" x14ac:dyDescent="0.25">
      <c r="A718" s="6" t="s">
        <v>16</v>
      </c>
      <c r="B718" s="6" t="s">
        <v>16</v>
      </c>
      <c r="C718" s="6" t="s">
        <v>54</v>
      </c>
      <c r="D718" s="6" t="s">
        <v>58</v>
      </c>
      <c r="E718" s="6">
        <v>11111</v>
      </c>
      <c r="F718" s="6" t="s">
        <v>56</v>
      </c>
      <c r="G718" s="6">
        <v>123456</v>
      </c>
      <c r="H718" s="6" t="s">
        <v>57</v>
      </c>
      <c r="I718" s="7">
        <v>-8.0030190000000001</v>
      </c>
      <c r="J718" s="6" t="s">
        <v>15</v>
      </c>
      <c r="K718" s="7">
        <v>-1951066.773846</v>
      </c>
      <c r="L718" s="6" t="s">
        <v>15</v>
      </c>
      <c r="M718" s="6"/>
      <c r="N718" s="6"/>
      <c r="P718" s="3">
        <f t="shared" si="113"/>
        <v>45317</v>
      </c>
      <c r="Q718" t="str">
        <f t="shared" si="114"/>
        <v/>
      </c>
      <c r="R718" t="str">
        <f t="shared" si="115"/>
        <v>Yes</v>
      </c>
      <c r="S718">
        <f t="shared" si="116"/>
        <v>12345</v>
      </c>
      <c r="T718" t="str">
        <f t="shared" si="117"/>
        <v>Turnover 1</v>
      </c>
      <c r="U718" s="3">
        <f t="shared" si="118"/>
        <v>45317</v>
      </c>
      <c r="V718" t="str">
        <f>IF($R718="No","",IF(D718="","JD",INDEX(Lookup!$B:$B,MATCH(LEFT(D718,2),Lookup!$A:$A,0))))</f>
        <v>SI</v>
      </c>
      <c r="W718" t="str">
        <f t="shared" si="119"/>
        <v>xxxx xxx xxxxx</v>
      </c>
      <c r="X718" t="str">
        <f t="shared" si="120"/>
        <v>xxxx xxx xxx xxx</v>
      </c>
      <c r="Y718" t="str">
        <f t="shared" si="121"/>
        <v>SI xxx</v>
      </c>
      <c r="Z718" s="5">
        <f t="shared" si="122"/>
        <v>-97.856819999999999</v>
      </c>
    </row>
    <row r="719" spans="1:26" x14ac:dyDescent="0.25">
      <c r="A719" s="6" t="s">
        <v>16</v>
      </c>
      <c r="B719" s="6" t="s">
        <v>16</v>
      </c>
      <c r="C719" s="6" t="s">
        <v>54</v>
      </c>
      <c r="D719" s="6" t="s">
        <v>58</v>
      </c>
      <c r="E719" s="6">
        <v>11111</v>
      </c>
      <c r="F719" s="6" t="s">
        <v>56</v>
      </c>
      <c r="G719" s="6">
        <v>123456</v>
      </c>
      <c r="H719" s="6" t="s">
        <v>57</v>
      </c>
      <c r="I719" s="7">
        <v>-97.856819999999999</v>
      </c>
      <c r="J719" s="6" t="s">
        <v>15</v>
      </c>
      <c r="K719" s="7">
        <v>-1951164.6306660001</v>
      </c>
      <c r="L719" s="6" t="s">
        <v>15</v>
      </c>
      <c r="M719" s="6"/>
      <c r="N719" s="6"/>
      <c r="P719" s="3">
        <f t="shared" si="113"/>
        <v>45317</v>
      </c>
      <c r="Q719" t="str">
        <f t="shared" si="114"/>
        <v/>
      </c>
      <c r="R719" t="str">
        <f t="shared" si="115"/>
        <v>Yes</v>
      </c>
      <c r="S719">
        <f t="shared" si="116"/>
        <v>12345</v>
      </c>
      <c r="T719" t="str">
        <f t="shared" si="117"/>
        <v>Turnover 1</v>
      </c>
      <c r="U719" s="3">
        <f t="shared" si="118"/>
        <v>45317</v>
      </c>
      <c r="V719" t="str">
        <f>IF($R719="No","",IF(D719="","JD",INDEX(Lookup!$B:$B,MATCH(LEFT(D719,2),Lookup!$A:$A,0))))</f>
        <v>SI</v>
      </c>
      <c r="W719" t="str">
        <f t="shared" si="119"/>
        <v>xxxx xxx xxxxx</v>
      </c>
      <c r="X719" t="str">
        <f t="shared" si="120"/>
        <v>xxxx xxx xxx xxx</v>
      </c>
      <c r="Y719" t="str">
        <f t="shared" si="121"/>
        <v>SI xxx</v>
      </c>
      <c r="Z719" s="5">
        <f t="shared" si="122"/>
        <v>-1665.3422814999999</v>
      </c>
    </row>
    <row r="720" spans="1:26" x14ac:dyDescent="0.25">
      <c r="A720" s="6" t="s">
        <v>16</v>
      </c>
      <c r="B720" s="6" t="s">
        <v>16</v>
      </c>
      <c r="C720" s="6" t="s">
        <v>54</v>
      </c>
      <c r="D720" s="6" t="s">
        <v>58</v>
      </c>
      <c r="E720" s="6">
        <v>11111</v>
      </c>
      <c r="F720" s="6" t="s">
        <v>56</v>
      </c>
      <c r="G720" s="6">
        <v>123456</v>
      </c>
      <c r="H720" s="6" t="s">
        <v>57</v>
      </c>
      <c r="I720" s="7">
        <v>-1665.3422814999999</v>
      </c>
      <c r="J720" s="6" t="s">
        <v>15</v>
      </c>
      <c r="K720" s="7">
        <v>-1952829.9729474999</v>
      </c>
      <c r="L720" s="6" t="s">
        <v>15</v>
      </c>
      <c r="M720" s="6"/>
      <c r="N720" s="6"/>
      <c r="P720" s="3">
        <f t="shared" si="113"/>
        <v>45317</v>
      </c>
      <c r="Q720" t="str">
        <f t="shared" si="114"/>
        <v/>
      </c>
      <c r="R720" t="str">
        <f t="shared" si="115"/>
        <v>Yes</v>
      </c>
      <c r="S720">
        <f t="shared" si="116"/>
        <v>12345</v>
      </c>
      <c r="T720" t="str">
        <f t="shared" si="117"/>
        <v>Turnover 1</v>
      </c>
      <c r="U720" s="3">
        <f t="shared" si="118"/>
        <v>45317</v>
      </c>
      <c r="V720" t="str">
        <f>IF($R720="No","",IF(D720="","JD",INDEX(Lookup!$B:$B,MATCH(LEFT(D720,2),Lookup!$A:$A,0))))</f>
        <v>SI</v>
      </c>
      <c r="W720" t="str">
        <f t="shared" si="119"/>
        <v>xxxx xxx xxxxx</v>
      </c>
      <c r="X720" t="str">
        <f t="shared" si="120"/>
        <v>xxxx xxx xxx xxx</v>
      </c>
      <c r="Y720" t="str">
        <f t="shared" si="121"/>
        <v>SI xxx</v>
      </c>
      <c r="Z720" s="5">
        <f t="shared" si="122"/>
        <v>-103.96338900000001</v>
      </c>
    </row>
    <row r="721" spans="1:26" x14ac:dyDescent="0.25">
      <c r="A721" s="6" t="s">
        <v>16</v>
      </c>
      <c r="B721" s="6" t="s">
        <v>16</v>
      </c>
      <c r="C721" s="6" t="s">
        <v>54</v>
      </c>
      <c r="D721" s="6" t="s">
        <v>58</v>
      </c>
      <c r="E721" s="6">
        <v>11111</v>
      </c>
      <c r="F721" s="6" t="s">
        <v>56</v>
      </c>
      <c r="G721" s="6">
        <v>123456</v>
      </c>
      <c r="H721" s="6" t="s">
        <v>57</v>
      </c>
      <c r="I721" s="7">
        <v>-103.96338900000001</v>
      </c>
      <c r="J721" s="6" t="s">
        <v>15</v>
      </c>
      <c r="K721" s="7">
        <v>-1952933.9363364999</v>
      </c>
      <c r="L721" s="6" t="s">
        <v>15</v>
      </c>
      <c r="M721" s="6"/>
      <c r="N721" s="6"/>
      <c r="P721" s="3">
        <f t="shared" si="113"/>
        <v>45317</v>
      </c>
      <c r="Q721" t="str">
        <f t="shared" si="114"/>
        <v/>
      </c>
      <c r="R721" t="str">
        <f t="shared" si="115"/>
        <v>Yes</v>
      </c>
      <c r="S721">
        <f t="shared" si="116"/>
        <v>12345</v>
      </c>
      <c r="T721" t="str">
        <f t="shared" si="117"/>
        <v>Turnover 1</v>
      </c>
      <c r="U721" s="3">
        <f t="shared" si="118"/>
        <v>45317</v>
      </c>
      <c r="V721" t="str">
        <f>IF($R721="No","",IF(D721="","JD",INDEX(Lookup!$B:$B,MATCH(LEFT(D721,2),Lookup!$A:$A,0))))</f>
        <v>SI</v>
      </c>
      <c r="W721" t="str">
        <f t="shared" si="119"/>
        <v>xxxx xxx xxxxx</v>
      </c>
      <c r="X721" t="str">
        <f t="shared" si="120"/>
        <v>xxxx xxx xxx xxx</v>
      </c>
      <c r="Y721" t="str">
        <f t="shared" si="121"/>
        <v>SI xxx</v>
      </c>
      <c r="Z721" s="5">
        <f t="shared" si="122"/>
        <v>-16188.312131000001</v>
      </c>
    </row>
    <row r="722" spans="1:26" x14ac:dyDescent="0.25">
      <c r="A722" s="6" t="s">
        <v>16</v>
      </c>
      <c r="B722" s="6" t="s">
        <v>16</v>
      </c>
      <c r="C722" s="6" t="s">
        <v>54</v>
      </c>
      <c r="D722" s="6" t="s">
        <v>58</v>
      </c>
      <c r="E722" s="6">
        <v>11111</v>
      </c>
      <c r="F722" s="6" t="s">
        <v>56</v>
      </c>
      <c r="G722" s="6">
        <v>123456</v>
      </c>
      <c r="H722" s="6" t="s">
        <v>57</v>
      </c>
      <c r="I722" s="7">
        <v>-16188.312131000001</v>
      </c>
      <c r="J722" s="6" t="s">
        <v>15</v>
      </c>
      <c r="K722" s="7">
        <v>-1969122.2484675001</v>
      </c>
      <c r="L722" s="6" t="s">
        <v>15</v>
      </c>
      <c r="M722" s="6"/>
      <c r="N722" s="6"/>
      <c r="P722" s="3">
        <f t="shared" si="113"/>
        <v>45317</v>
      </c>
      <c r="Q722" t="str">
        <f t="shared" si="114"/>
        <v/>
      </c>
      <c r="R722" t="str">
        <f t="shared" si="115"/>
        <v>Yes</v>
      </c>
      <c r="S722">
        <f t="shared" si="116"/>
        <v>12345</v>
      </c>
      <c r="T722" t="str">
        <f t="shared" si="117"/>
        <v>Turnover 1</v>
      </c>
      <c r="U722" s="3">
        <f t="shared" si="118"/>
        <v>45317</v>
      </c>
      <c r="V722" t="str">
        <f>IF($R722="No","",IF(D722="","JD",INDEX(Lookup!$B:$B,MATCH(LEFT(D722,2),Lookup!$A:$A,0))))</f>
        <v>SI</v>
      </c>
      <c r="W722" t="str">
        <f t="shared" si="119"/>
        <v>xxxx xxx xxxxx</v>
      </c>
      <c r="X722" t="str">
        <f t="shared" si="120"/>
        <v>xxxx xxx xxx xxx</v>
      </c>
      <c r="Y722" t="str">
        <f t="shared" si="121"/>
        <v>SI xxx</v>
      </c>
      <c r="Z722" s="5">
        <f t="shared" si="122"/>
        <v>-296.98406999999997</v>
      </c>
    </row>
    <row r="723" spans="1:26" x14ac:dyDescent="0.25">
      <c r="A723" s="6" t="s">
        <v>16</v>
      </c>
      <c r="B723" s="6" t="s">
        <v>16</v>
      </c>
      <c r="C723" s="6" t="s">
        <v>54</v>
      </c>
      <c r="D723" s="6" t="s">
        <v>58</v>
      </c>
      <c r="E723" s="6">
        <v>11111</v>
      </c>
      <c r="F723" s="6" t="s">
        <v>56</v>
      </c>
      <c r="G723" s="6">
        <v>123456</v>
      </c>
      <c r="H723" s="6" t="s">
        <v>57</v>
      </c>
      <c r="I723" s="7">
        <v>-296.98406999999997</v>
      </c>
      <c r="J723" s="6" t="s">
        <v>15</v>
      </c>
      <c r="K723" s="7">
        <v>-1969419.2325374999</v>
      </c>
      <c r="L723" s="6" t="s">
        <v>15</v>
      </c>
      <c r="M723" s="6"/>
      <c r="N723" s="6"/>
      <c r="P723" s="3">
        <f t="shared" si="113"/>
        <v>45317</v>
      </c>
      <c r="Q723" t="str">
        <f t="shared" si="114"/>
        <v/>
      </c>
      <c r="R723" t="str">
        <f t="shared" si="115"/>
        <v>Yes</v>
      </c>
      <c r="S723">
        <f t="shared" si="116"/>
        <v>12345</v>
      </c>
      <c r="T723" t="str">
        <f t="shared" si="117"/>
        <v>Turnover 1</v>
      </c>
      <c r="U723" s="3">
        <f t="shared" si="118"/>
        <v>45317</v>
      </c>
      <c r="V723" t="str">
        <f>IF($R723="No","",IF(D723="","JD",INDEX(Lookup!$B:$B,MATCH(LEFT(D723,2),Lookup!$A:$A,0))))</f>
        <v>SI</v>
      </c>
      <c r="W723" t="str">
        <f t="shared" si="119"/>
        <v>xxxx xxx xxxxx</v>
      </c>
      <c r="X723" t="str">
        <f t="shared" si="120"/>
        <v>xxxx xxx xxx xxx</v>
      </c>
      <c r="Y723" t="str">
        <f t="shared" si="121"/>
        <v>SI xxx</v>
      </c>
      <c r="Z723" s="5">
        <f t="shared" si="122"/>
        <v>-674.13740300000006</v>
      </c>
    </row>
    <row r="724" spans="1:26" x14ac:dyDescent="0.25">
      <c r="A724" s="6" t="s">
        <v>16</v>
      </c>
      <c r="B724" s="6" t="s">
        <v>16</v>
      </c>
      <c r="C724" s="6" t="s">
        <v>54</v>
      </c>
      <c r="D724" s="6" t="s">
        <v>58</v>
      </c>
      <c r="E724" s="6">
        <v>11111</v>
      </c>
      <c r="F724" s="6" t="s">
        <v>56</v>
      </c>
      <c r="G724" s="6">
        <v>123456</v>
      </c>
      <c r="H724" s="6" t="s">
        <v>57</v>
      </c>
      <c r="I724" s="7">
        <v>-674.13740300000006</v>
      </c>
      <c r="J724" s="6" t="s">
        <v>15</v>
      </c>
      <c r="K724" s="7">
        <v>-1970093.3699405</v>
      </c>
      <c r="L724" s="6" t="s">
        <v>15</v>
      </c>
      <c r="M724" s="6"/>
      <c r="N724" s="6"/>
      <c r="P724" s="3">
        <f t="shared" si="113"/>
        <v>45317</v>
      </c>
      <c r="Q724" t="str">
        <f t="shared" si="114"/>
        <v/>
      </c>
      <c r="R724" t="str">
        <f t="shared" si="115"/>
        <v>Yes</v>
      </c>
      <c r="S724">
        <f t="shared" si="116"/>
        <v>12345</v>
      </c>
      <c r="T724" t="str">
        <f t="shared" si="117"/>
        <v>Turnover 1</v>
      </c>
      <c r="U724" s="3">
        <f t="shared" si="118"/>
        <v>45317</v>
      </c>
      <c r="V724" t="str">
        <f>IF($R724="No","",IF(D724="","JD",INDEX(Lookup!$B:$B,MATCH(LEFT(D724,2),Lookup!$A:$A,0))))</f>
        <v>SI</v>
      </c>
      <c r="W724" t="str">
        <f t="shared" si="119"/>
        <v>xxxx xxx xxxxx</v>
      </c>
      <c r="X724" t="str">
        <f t="shared" si="120"/>
        <v>xxxx xxx xxx xxx</v>
      </c>
      <c r="Y724" t="str">
        <f t="shared" si="121"/>
        <v>SI xxx</v>
      </c>
      <c r="Z724" s="5">
        <f t="shared" si="122"/>
        <v>-84.202379999999991</v>
      </c>
    </row>
    <row r="725" spans="1:26" x14ac:dyDescent="0.25">
      <c r="A725" s="6" t="s">
        <v>16</v>
      </c>
      <c r="B725" s="6" t="s">
        <v>16</v>
      </c>
      <c r="C725" s="6" t="s">
        <v>54</v>
      </c>
      <c r="D725" s="6" t="s">
        <v>58</v>
      </c>
      <c r="E725" s="6">
        <v>11111</v>
      </c>
      <c r="F725" s="6" t="s">
        <v>56</v>
      </c>
      <c r="G725" s="6">
        <v>123456</v>
      </c>
      <c r="H725" s="6" t="s">
        <v>57</v>
      </c>
      <c r="I725" s="7">
        <v>-84.202379999999991</v>
      </c>
      <c r="J725" s="6" t="s">
        <v>15</v>
      </c>
      <c r="K725" s="7">
        <v>-1970177.5723204999</v>
      </c>
      <c r="L725" s="6" t="s">
        <v>15</v>
      </c>
      <c r="M725" s="6"/>
      <c r="N725" s="6"/>
      <c r="P725" s="3">
        <f t="shared" si="113"/>
        <v>45317</v>
      </c>
      <c r="Q725" t="str">
        <f t="shared" si="114"/>
        <v/>
      </c>
      <c r="R725" t="str">
        <f t="shared" si="115"/>
        <v>Yes</v>
      </c>
      <c r="S725">
        <f t="shared" si="116"/>
        <v>12345</v>
      </c>
      <c r="T725" t="str">
        <f t="shared" si="117"/>
        <v>Turnover 1</v>
      </c>
      <c r="U725" s="3">
        <f t="shared" si="118"/>
        <v>45317</v>
      </c>
      <c r="V725" t="str">
        <f>IF($R725="No","",IF(D725="","JD",INDEX(Lookup!$B:$B,MATCH(LEFT(D725,2),Lookup!$A:$A,0))))</f>
        <v>SI</v>
      </c>
      <c r="W725" t="str">
        <f t="shared" si="119"/>
        <v>xxxx xxx xxxxx</v>
      </c>
      <c r="X725" t="str">
        <f t="shared" si="120"/>
        <v>xxxx xxx xxx xxx</v>
      </c>
      <c r="Y725" t="str">
        <f t="shared" si="121"/>
        <v>SI xxx</v>
      </c>
      <c r="Z725" s="5">
        <f t="shared" si="122"/>
        <v>-363.49889300000001</v>
      </c>
    </row>
    <row r="726" spans="1:26" x14ac:dyDescent="0.25">
      <c r="A726" s="6" t="s">
        <v>16</v>
      </c>
      <c r="B726" s="6" t="s">
        <v>16</v>
      </c>
      <c r="C726" s="6" t="s">
        <v>54</v>
      </c>
      <c r="D726" s="6" t="s">
        <v>58</v>
      </c>
      <c r="E726" s="6">
        <v>11111</v>
      </c>
      <c r="F726" s="6" t="s">
        <v>56</v>
      </c>
      <c r="G726" s="6">
        <v>123456</v>
      </c>
      <c r="H726" s="6" t="s">
        <v>57</v>
      </c>
      <c r="I726" s="7">
        <v>-363.49889300000001</v>
      </c>
      <c r="J726" s="6" t="s">
        <v>15</v>
      </c>
      <c r="K726" s="7">
        <v>-1970541.0712135001</v>
      </c>
      <c r="L726" s="6" t="s">
        <v>15</v>
      </c>
      <c r="M726" s="6"/>
      <c r="N726" s="6"/>
      <c r="P726" s="3">
        <f t="shared" si="113"/>
        <v>45317</v>
      </c>
      <c r="Q726" t="str">
        <f t="shared" si="114"/>
        <v/>
      </c>
      <c r="R726" t="str">
        <f t="shared" si="115"/>
        <v>Yes</v>
      </c>
      <c r="S726">
        <f t="shared" si="116"/>
        <v>12345</v>
      </c>
      <c r="T726" t="str">
        <f t="shared" si="117"/>
        <v>Turnover 1</v>
      </c>
      <c r="U726" s="3">
        <f t="shared" si="118"/>
        <v>45317</v>
      </c>
      <c r="V726" t="str">
        <f>IF($R726="No","",IF(D726="","JD",INDEX(Lookup!$B:$B,MATCH(LEFT(D726,2),Lookup!$A:$A,0))))</f>
        <v>SI</v>
      </c>
      <c r="W726" t="str">
        <f t="shared" si="119"/>
        <v>xxxx xxx xxxxx</v>
      </c>
      <c r="X726" t="str">
        <f t="shared" si="120"/>
        <v>xxxx xxx xxx xxx</v>
      </c>
      <c r="Y726" t="str">
        <f t="shared" si="121"/>
        <v>SI xxx</v>
      </c>
      <c r="Z726" s="5">
        <f t="shared" si="122"/>
        <v>-118.603983</v>
      </c>
    </row>
    <row r="727" spans="1:26" x14ac:dyDescent="0.25">
      <c r="A727" s="6" t="s">
        <v>16</v>
      </c>
      <c r="B727" s="6" t="s">
        <v>16</v>
      </c>
      <c r="C727" s="6" t="s">
        <v>54</v>
      </c>
      <c r="D727" s="6" t="s">
        <v>58</v>
      </c>
      <c r="E727" s="6">
        <v>11111</v>
      </c>
      <c r="F727" s="6" t="s">
        <v>56</v>
      </c>
      <c r="G727" s="6">
        <v>123456</v>
      </c>
      <c r="H727" s="6" t="s">
        <v>57</v>
      </c>
      <c r="I727" s="7">
        <v>-118.603983</v>
      </c>
      <c r="J727" s="6" t="s">
        <v>15</v>
      </c>
      <c r="K727" s="7">
        <v>-1970659.6751964998</v>
      </c>
      <c r="L727" s="6" t="s">
        <v>15</v>
      </c>
      <c r="M727" s="6"/>
      <c r="N727" s="6"/>
      <c r="P727" s="3">
        <f t="shared" si="113"/>
        <v>45317</v>
      </c>
      <c r="Q727" t="str">
        <f t="shared" si="114"/>
        <v/>
      </c>
      <c r="R727" t="str">
        <f t="shared" si="115"/>
        <v>Yes</v>
      </c>
      <c r="S727">
        <f t="shared" si="116"/>
        <v>12345</v>
      </c>
      <c r="T727" t="str">
        <f t="shared" si="117"/>
        <v>Turnover 1</v>
      </c>
      <c r="U727" s="3">
        <f t="shared" si="118"/>
        <v>45317</v>
      </c>
      <c r="V727" t="str">
        <f>IF($R727="No","",IF(D727="","JD",INDEX(Lookup!$B:$B,MATCH(LEFT(D727,2),Lookup!$A:$A,0))))</f>
        <v>SI</v>
      </c>
      <c r="W727" t="str">
        <f t="shared" si="119"/>
        <v>xxxx xxx xxxxx</v>
      </c>
      <c r="X727" t="str">
        <f t="shared" si="120"/>
        <v>xxxx xxx xxx xxx</v>
      </c>
      <c r="Y727" t="str">
        <f t="shared" si="121"/>
        <v>SI xxx</v>
      </c>
      <c r="Z727" s="5">
        <f t="shared" si="122"/>
        <v>-108.47694</v>
      </c>
    </row>
    <row r="728" spans="1:26" x14ac:dyDescent="0.25">
      <c r="A728" s="6" t="s">
        <v>16</v>
      </c>
      <c r="B728" s="6" t="s">
        <v>16</v>
      </c>
      <c r="C728" s="6" t="s">
        <v>54</v>
      </c>
      <c r="D728" s="6" t="s">
        <v>58</v>
      </c>
      <c r="E728" s="6">
        <v>11111</v>
      </c>
      <c r="F728" s="6" t="s">
        <v>56</v>
      </c>
      <c r="G728" s="6">
        <v>123456</v>
      </c>
      <c r="H728" s="6" t="s">
        <v>57</v>
      </c>
      <c r="I728" s="7">
        <v>-108.47694</v>
      </c>
      <c r="J728" s="6" t="s">
        <v>15</v>
      </c>
      <c r="K728" s="7">
        <v>-1970768.1521365</v>
      </c>
      <c r="L728" s="6" t="s">
        <v>15</v>
      </c>
      <c r="M728" s="6"/>
      <c r="N728" s="6"/>
      <c r="P728" s="3">
        <f t="shared" si="113"/>
        <v>45317</v>
      </c>
      <c r="Q728" t="str">
        <f t="shared" si="114"/>
        <v/>
      </c>
      <c r="R728" t="str">
        <f t="shared" si="115"/>
        <v>Yes</v>
      </c>
      <c r="S728">
        <f t="shared" si="116"/>
        <v>12345</v>
      </c>
      <c r="T728" t="str">
        <f t="shared" si="117"/>
        <v>Turnover 1</v>
      </c>
      <c r="U728" s="3">
        <f t="shared" si="118"/>
        <v>45317</v>
      </c>
      <c r="V728" t="str">
        <f>IF($R728="No","",IF(D728="","JD",INDEX(Lookup!$B:$B,MATCH(LEFT(D728,2),Lookup!$A:$A,0))))</f>
        <v>SI</v>
      </c>
      <c r="W728" t="str">
        <f t="shared" si="119"/>
        <v>xxxx xxx xxxxx</v>
      </c>
      <c r="X728" t="str">
        <f t="shared" si="120"/>
        <v>xxxx xxx xxx xxx</v>
      </c>
      <c r="Y728" t="str">
        <f t="shared" si="121"/>
        <v>SI xxx</v>
      </c>
      <c r="Z728" s="5">
        <f t="shared" si="122"/>
        <v>-93.22948199999999</v>
      </c>
    </row>
    <row r="729" spans="1:26" x14ac:dyDescent="0.25">
      <c r="A729" s="6" t="s">
        <v>16</v>
      </c>
      <c r="B729" s="6" t="s">
        <v>16</v>
      </c>
      <c r="C729" s="6" t="s">
        <v>54</v>
      </c>
      <c r="D729" s="6" t="s">
        <v>58</v>
      </c>
      <c r="E729" s="6">
        <v>11111</v>
      </c>
      <c r="F729" s="6" t="s">
        <v>56</v>
      </c>
      <c r="G729" s="6">
        <v>123456</v>
      </c>
      <c r="H729" s="6" t="s">
        <v>57</v>
      </c>
      <c r="I729" s="7">
        <v>-93.22948199999999</v>
      </c>
      <c r="J729" s="6" t="s">
        <v>15</v>
      </c>
      <c r="K729" s="7">
        <v>-1970861.3816185</v>
      </c>
      <c r="L729" s="6" t="s">
        <v>15</v>
      </c>
      <c r="M729" s="6"/>
      <c r="N729" s="6"/>
      <c r="P729" s="3">
        <f t="shared" si="113"/>
        <v>45317</v>
      </c>
      <c r="Q729" t="str">
        <f t="shared" si="114"/>
        <v/>
      </c>
      <c r="R729" t="str">
        <f t="shared" si="115"/>
        <v>Yes</v>
      </c>
      <c r="S729">
        <f t="shared" si="116"/>
        <v>12345</v>
      </c>
      <c r="T729" t="str">
        <f t="shared" si="117"/>
        <v>Turnover 1</v>
      </c>
      <c r="U729" s="3">
        <f t="shared" si="118"/>
        <v>45317</v>
      </c>
      <c r="V729" t="str">
        <f>IF($R729="No","",IF(D729="","JD",INDEX(Lookup!$B:$B,MATCH(LEFT(D729,2),Lookup!$A:$A,0))))</f>
        <v>SI</v>
      </c>
      <c r="W729" t="str">
        <f t="shared" si="119"/>
        <v>xxxx xxx xxxxx</v>
      </c>
      <c r="X729" t="str">
        <f t="shared" si="120"/>
        <v>xxxx xxx xxx xxx</v>
      </c>
      <c r="Y729" t="str">
        <f t="shared" si="121"/>
        <v>SI xxx</v>
      </c>
      <c r="Z729" s="5">
        <f t="shared" si="122"/>
        <v>-5.6893500000000001</v>
      </c>
    </row>
    <row r="730" spans="1:26" x14ac:dyDescent="0.25">
      <c r="A730" s="6" t="s">
        <v>16</v>
      </c>
      <c r="B730" s="6" t="s">
        <v>16</v>
      </c>
      <c r="C730" s="6" t="s">
        <v>54</v>
      </c>
      <c r="D730" s="6" t="s">
        <v>58</v>
      </c>
      <c r="E730" s="6">
        <v>11111</v>
      </c>
      <c r="F730" s="6" t="s">
        <v>56</v>
      </c>
      <c r="G730" s="6">
        <v>123456</v>
      </c>
      <c r="H730" s="6" t="s">
        <v>57</v>
      </c>
      <c r="I730" s="7">
        <v>-5.6893500000000001</v>
      </c>
      <c r="J730" s="6" t="s">
        <v>15</v>
      </c>
      <c r="K730" s="7">
        <v>-1970867.0709684999</v>
      </c>
      <c r="L730" s="6" t="s">
        <v>15</v>
      </c>
      <c r="M730" s="6"/>
      <c r="N730" s="6"/>
      <c r="P730" s="3">
        <f t="shared" si="113"/>
        <v>45317</v>
      </c>
      <c r="Q730" t="str">
        <f t="shared" si="114"/>
        <v/>
      </c>
      <c r="R730" t="str">
        <f t="shared" si="115"/>
        <v>Yes</v>
      </c>
      <c r="S730">
        <f t="shared" si="116"/>
        <v>12345</v>
      </c>
      <c r="T730" t="str">
        <f t="shared" si="117"/>
        <v>Turnover 1</v>
      </c>
      <c r="U730" s="3">
        <f t="shared" si="118"/>
        <v>45317</v>
      </c>
      <c r="V730" t="str">
        <f>IF($R730="No","",IF(D730="","JD",INDEX(Lookup!$B:$B,MATCH(LEFT(D730,2),Lookup!$A:$A,0))))</f>
        <v>SI</v>
      </c>
      <c r="W730" t="str">
        <f t="shared" si="119"/>
        <v>xxxx xxx xxxxx</v>
      </c>
      <c r="X730" t="str">
        <f t="shared" si="120"/>
        <v>xxxx xxx xxx xxx</v>
      </c>
      <c r="Y730" t="str">
        <f t="shared" si="121"/>
        <v>SI xxx</v>
      </c>
      <c r="Z730" s="5">
        <f t="shared" si="122"/>
        <v>-42.935628000000001</v>
      </c>
    </row>
    <row r="731" spans="1:26" x14ac:dyDescent="0.25">
      <c r="A731" s="6" t="s">
        <v>16</v>
      </c>
      <c r="B731" s="6" t="s">
        <v>16</v>
      </c>
      <c r="C731" s="6" t="s">
        <v>54</v>
      </c>
      <c r="D731" s="6" t="s">
        <v>58</v>
      </c>
      <c r="E731" s="6">
        <v>11111</v>
      </c>
      <c r="F731" s="6" t="s">
        <v>56</v>
      </c>
      <c r="G731" s="6">
        <v>123456</v>
      </c>
      <c r="H731" s="6" t="s">
        <v>57</v>
      </c>
      <c r="I731" s="7">
        <v>-42.935628000000001</v>
      </c>
      <c r="J731" s="6" t="s">
        <v>15</v>
      </c>
      <c r="K731" s="7">
        <v>-1970910.0065964998</v>
      </c>
      <c r="L731" s="6" t="s">
        <v>15</v>
      </c>
      <c r="M731" s="6"/>
      <c r="N731" s="6"/>
      <c r="P731" s="3">
        <f t="shared" si="113"/>
        <v>45317</v>
      </c>
      <c r="Q731" t="str">
        <f t="shared" si="114"/>
        <v/>
      </c>
      <c r="R731" t="str">
        <f t="shared" si="115"/>
        <v>Yes</v>
      </c>
      <c r="S731">
        <f t="shared" si="116"/>
        <v>12345</v>
      </c>
      <c r="T731" t="str">
        <f t="shared" si="117"/>
        <v>Turnover 1</v>
      </c>
      <c r="U731" s="3">
        <f t="shared" si="118"/>
        <v>45317</v>
      </c>
      <c r="V731" t="str">
        <f>IF($R731="No","",IF(D731="","JD",INDEX(Lookup!$B:$B,MATCH(LEFT(D731,2),Lookup!$A:$A,0))))</f>
        <v>SI</v>
      </c>
      <c r="W731" t="str">
        <f t="shared" si="119"/>
        <v>xxxx xxx xxxxx</v>
      </c>
      <c r="X731" t="str">
        <f t="shared" si="120"/>
        <v>xxxx xxx xxx xxx</v>
      </c>
      <c r="Y731" t="str">
        <f t="shared" si="121"/>
        <v>SI xxx</v>
      </c>
      <c r="Z731" s="5">
        <f t="shared" si="122"/>
        <v>-143.144046</v>
      </c>
    </row>
    <row r="732" spans="1:26" x14ac:dyDescent="0.25">
      <c r="A732" s="6" t="s">
        <v>16</v>
      </c>
      <c r="B732" s="6" t="s">
        <v>16</v>
      </c>
      <c r="C732" s="6" t="s">
        <v>54</v>
      </c>
      <c r="D732" s="6" t="s">
        <v>58</v>
      </c>
      <c r="E732" s="6">
        <v>11111</v>
      </c>
      <c r="F732" s="6" t="s">
        <v>56</v>
      </c>
      <c r="G732" s="6">
        <v>123456</v>
      </c>
      <c r="H732" s="6" t="s">
        <v>57</v>
      </c>
      <c r="I732" s="7">
        <v>-143.144046</v>
      </c>
      <c r="J732" s="6" t="s">
        <v>15</v>
      </c>
      <c r="K732" s="7">
        <v>-1971053.1506425</v>
      </c>
      <c r="L732" s="6" t="s">
        <v>15</v>
      </c>
      <c r="M732" s="6"/>
      <c r="N732" s="6"/>
      <c r="P732" s="3">
        <f t="shared" si="113"/>
        <v>45317</v>
      </c>
      <c r="Q732" t="str">
        <f t="shared" si="114"/>
        <v/>
      </c>
      <c r="R732" t="str">
        <f t="shared" si="115"/>
        <v>Yes</v>
      </c>
      <c r="S732">
        <f t="shared" si="116"/>
        <v>12345</v>
      </c>
      <c r="T732" t="str">
        <f t="shared" si="117"/>
        <v>Turnover 1</v>
      </c>
      <c r="U732" s="3">
        <f t="shared" si="118"/>
        <v>45317</v>
      </c>
      <c r="V732" t="str">
        <f>IF($R732="No","",IF(D732="","JD",INDEX(Lookup!$B:$B,MATCH(LEFT(D732,2),Lookup!$A:$A,0))))</f>
        <v>SI</v>
      </c>
      <c r="W732" t="str">
        <f t="shared" si="119"/>
        <v>xxxx xxx xxxxx</v>
      </c>
      <c r="X732" t="str">
        <f t="shared" si="120"/>
        <v>xxxx xxx xxx xxx</v>
      </c>
      <c r="Y732" t="str">
        <f t="shared" si="121"/>
        <v>SI xxx</v>
      </c>
      <c r="Z732" s="5">
        <f t="shared" si="122"/>
        <v>-60.673757000000002</v>
      </c>
    </row>
    <row r="733" spans="1:26" x14ac:dyDescent="0.25">
      <c r="A733" s="6" t="s">
        <v>16</v>
      </c>
      <c r="B733" s="6" t="s">
        <v>16</v>
      </c>
      <c r="C733" s="6" t="s">
        <v>54</v>
      </c>
      <c r="D733" s="6" t="s">
        <v>58</v>
      </c>
      <c r="E733" s="6">
        <v>11111</v>
      </c>
      <c r="F733" s="6" t="s">
        <v>56</v>
      </c>
      <c r="G733" s="6">
        <v>123456</v>
      </c>
      <c r="H733" s="6" t="s">
        <v>57</v>
      </c>
      <c r="I733" s="7">
        <v>-60.673757000000002</v>
      </c>
      <c r="J733" s="6" t="s">
        <v>15</v>
      </c>
      <c r="K733" s="7">
        <v>-1971113.8243995002</v>
      </c>
      <c r="L733" s="6" t="s">
        <v>15</v>
      </c>
      <c r="M733" s="6"/>
      <c r="N733" s="6"/>
      <c r="P733" s="3">
        <f t="shared" si="113"/>
        <v>45317</v>
      </c>
      <c r="Q733" t="str">
        <f t="shared" si="114"/>
        <v/>
      </c>
      <c r="R733" t="str">
        <f t="shared" si="115"/>
        <v>Yes</v>
      </c>
      <c r="S733">
        <f t="shared" si="116"/>
        <v>12345</v>
      </c>
      <c r="T733" t="str">
        <f t="shared" si="117"/>
        <v>Turnover 1</v>
      </c>
      <c r="U733" s="3">
        <f t="shared" si="118"/>
        <v>45317</v>
      </c>
      <c r="V733" t="str">
        <f>IF($R733="No","",IF(D733="","JD",INDEX(Lookup!$B:$B,MATCH(LEFT(D733,2),Lookup!$A:$A,0))))</f>
        <v>SI</v>
      </c>
      <c r="W733" t="str">
        <f t="shared" si="119"/>
        <v>xxxx xxx xxxxx</v>
      </c>
      <c r="X733" t="str">
        <f t="shared" si="120"/>
        <v>xxxx xxx xxx xxx</v>
      </c>
      <c r="Y733" t="str">
        <f t="shared" si="121"/>
        <v>SI xxx</v>
      </c>
      <c r="Z733" s="5">
        <f t="shared" si="122"/>
        <v>-94.221957500000002</v>
      </c>
    </row>
    <row r="734" spans="1:26" x14ac:dyDescent="0.25">
      <c r="A734" s="6" t="s">
        <v>16</v>
      </c>
      <c r="B734" s="6" t="s">
        <v>16</v>
      </c>
      <c r="C734" s="6" t="s">
        <v>54</v>
      </c>
      <c r="D734" s="6" t="s">
        <v>58</v>
      </c>
      <c r="E734" s="6">
        <v>11111</v>
      </c>
      <c r="F734" s="6" t="s">
        <v>56</v>
      </c>
      <c r="G734" s="6">
        <v>123456</v>
      </c>
      <c r="H734" s="6" t="s">
        <v>57</v>
      </c>
      <c r="I734" s="7">
        <v>-94.221957500000002</v>
      </c>
      <c r="J734" s="6" t="s">
        <v>15</v>
      </c>
      <c r="K734" s="7">
        <v>-1971208.046357</v>
      </c>
      <c r="L734" s="6" t="s">
        <v>15</v>
      </c>
      <c r="M734" s="6"/>
      <c r="N734" s="6"/>
      <c r="P734" s="3">
        <f t="shared" si="113"/>
        <v>45317</v>
      </c>
      <c r="Q734" t="str">
        <f t="shared" si="114"/>
        <v/>
      </c>
      <c r="R734" t="str">
        <f t="shared" si="115"/>
        <v>Yes</v>
      </c>
      <c r="S734">
        <f t="shared" si="116"/>
        <v>12345</v>
      </c>
      <c r="T734" t="str">
        <f t="shared" si="117"/>
        <v>Turnover 1</v>
      </c>
      <c r="U734" s="3">
        <f t="shared" si="118"/>
        <v>45317</v>
      </c>
      <c r="V734" t="str">
        <f>IF($R734="No","",IF(D734="","JD",INDEX(Lookup!$B:$B,MATCH(LEFT(D734,2),Lookup!$A:$A,0))))</f>
        <v>SI</v>
      </c>
      <c r="W734" t="str">
        <f t="shared" si="119"/>
        <v>xxxx xxx xxxxx</v>
      </c>
      <c r="X734" t="str">
        <f t="shared" si="120"/>
        <v>xxxx xxx xxx xxx</v>
      </c>
      <c r="Y734" t="str">
        <f t="shared" si="121"/>
        <v>SI xxx</v>
      </c>
      <c r="Z734" s="5">
        <f t="shared" si="122"/>
        <v>-1548.122707</v>
      </c>
    </row>
    <row r="735" spans="1:26" x14ac:dyDescent="0.25">
      <c r="A735" s="6" t="s">
        <v>16</v>
      </c>
      <c r="B735" s="6" t="s">
        <v>16</v>
      </c>
      <c r="C735" s="6" t="s">
        <v>54</v>
      </c>
      <c r="D735" s="6" t="s">
        <v>58</v>
      </c>
      <c r="E735" s="6">
        <v>11111</v>
      </c>
      <c r="F735" s="6" t="s">
        <v>56</v>
      </c>
      <c r="G735" s="6">
        <v>123456</v>
      </c>
      <c r="H735" s="6" t="s">
        <v>57</v>
      </c>
      <c r="I735" s="7">
        <v>-1548.122707</v>
      </c>
      <c r="J735" s="6" t="s">
        <v>15</v>
      </c>
      <c r="K735" s="7">
        <v>-1972756.169064</v>
      </c>
      <c r="L735" s="6" t="s">
        <v>15</v>
      </c>
      <c r="M735" s="6"/>
      <c r="N735" s="6"/>
      <c r="P735" s="3">
        <f t="shared" si="113"/>
        <v>45317</v>
      </c>
      <c r="Q735" t="str">
        <f t="shared" si="114"/>
        <v/>
      </c>
      <c r="R735" t="str">
        <f t="shared" si="115"/>
        <v>Yes</v>
      </c>
      <c r="S735">
        <f t="shared" si="116"/>
        <v>12345</v>
      </c>
      <c r="T735" t="str">
        <f t="shared" si="117"/>
        <v>Turnover 1</v>
      </c>
      <c r="U735" s="3">
        <f t="shared" si="118"/>
        <v>45317</v>
      </c>
      <c r="V735" t="str">
        <f>IF($R735="No","",IF(D735="","JD",INDEX(Lookup!$B:$B,MATCH(LEFT(D735,2),Lookup!$A:$A,0))))</f>
        <v>SI</v>
      </c>
      <c r="W735" t="str">
        <f t="shared" si="119"/>
        <v>xxxx xxx xxxxx</v>
      </c>
      <c r="X735" t="str">
        <f t="shared" si="120"/>
        <v>xxxx xxx xxx xxx</v>
      </c>
      <c r="Y735" t="str">
        <f t="shared" si="121"/>
        <v>SI xxx</v>
      </c>
      <c r="Z735" s="5">
        <f t="shared" si="122"/>
        <v>-3743.2066884999999</v>
      </c>
    </row>
    <row r="736" spans="1:26" x14ac:dyDescent="0.25">
      <c r="A736" s="6" t="s">
        <v>16</v>
      </c>
      <c r="B736" s="6" t="s">
        <v>16</v>
      </c>
      <c r="C736" s="6" t="s">
        <v>54</v>
      </c>
      <c r="D736" s="6" t="s">
        <v>58</v>
      </c>
      <c r="E736" s="6">
        <v>11111</v>
      </c>
      <c r="F736" s="6" t="s">
        <v>56</v>
      </c>
      <c r="G736" s="6">
        <v>123456</v>
      </c>
      <c r="H736" s="6" t="s">
        <v>57</v>
      </c>
      <c r="I736" s="7">
        <v>-3743.2066884999999</v>
      </c>
      <c r="J736" s="6" t="s">
        <v>15</v>
      </c>
      <c r="K736" s="7">
        <v>-1976499.3757525</v>
      </c>
      <c r="L736" s="6" t="s">
        <v>15</v>
      </c>
      <c r="M736" s="6"/>
      <c r="N736" s="6"/>
      <c r="P736" s="3">
        <f t="shared" si="113"/>
        <v>45317</v>
      </c>
      <c r="Q736" t="str">
        <f t="shared" si="114"/>
        <v/>
      </c>
      <c r="R736" t="str">
        <f t="shared" si="115"/>
        <v>Yes</v>
      </c>
      <c r="S736">
        <f t="shared" si="116"/>
        <v>12345</v>
      </c>
      <c r="T736" t="str">
        <f t="shared" si="117"/>
        <v>Turnover 1</v>
      </c>
      <c r="U736" s="3">
        <f t="shared" si="118"/>
        <v>45317</v>
      </c>
      <c r="V736" t="str">
        <f>IF($R736="No","",IF(D736="","JD",INDEX(Lookup!$B:$B,MATCH(LEFT(D736,2),Lookup!$A:$A,0))))</f>
        <v>SI</v>
      </c>
      <c r="W736" t="str">
        <f t="shared" si="119"/>
        <v>xxxx xxx xxxxx</v>
      </c>
      <c r="X736" t="str">
        <f t="shared" si="120"/>
        <v>xxxx xxx xxx xxx</v>
      </c>
      <c r="Y736" t="str">
        <f t="shared" si="121"/>
        <v>SI xxx</v>
      </c>
      <c r="Z736" s="5">
        <f t="shared" si="122"/>
        <v>-1851.2702395000001</v>
      </c>
    </row>
    <row r="737" spans="1:26" x14ac:dyDescent="0.25">
      <c r="A737" s="6" t="s">
        <v>16</v>
      </c>
      <c r="B737" s="6" t="s">
        <v>16</v>
      </c>
      <c r="C737" s="6" t="s">
        <v>54</v>
      </c>
      <c r="D737" s="6" t="s">
        <v>58</v>
      </c>
      <c r="E737" s="6">
        <v>11111</v>
      </c>
      <c r="F737" s="6" t="s">
        <v>56</v>
      </c>
      <c r="G737" s="6">
        <v>123456</v>
      </c>
      <c r="H737" s="6" t="s">
        <v>57</v>
      </c>
      <c r="I737" s="7">
        <v>-1851.2702395000001</v>
      </c>
      <c r="J737" s="6" t="s">
        <v>15</v>
      </c>
      <c r="K737" s="7">
        <v>-1978350.6459919999</v>
      </c>
      <c r="L737" s="6" t="s">
        <v>15</v>
      </c>
      <c r="M737" s="6"/>
      <c r="N737" s="6"/>
      <c r="P737" s="3">
        <f t="shared" si="113"/>
        <v>45317</v>
      </c>
      <c r="Q737" t="str">
        <f t="shared" si="114"/>
        <v/>
      </c>
      <c r="R737" t="str">
        <f t="shared" si="115"/>
        <v>Yes</v>
      </c>
      <c r="S737">
        <f t="shared" si="116"/>
        <v>12345</v>
      </c>
      <c r="T737" t="str">
        <f t="shared" si="117"/>
        <v>Turnover 1</v>
      </c>
      <c r="U737" s="3">
        <f t="shared" si="118"/>
        <v>45317</v>
      </c>
      <c r="V737" t="str">
        <f>IF($R737="No","",IF(D737="","JD",INDEX(Lookup!$B:$B,MATCH(LEFT(D737,2),Lookup!$A:$A,0))))</f>
        <v>SI</v>
      </c>
      <c r="W737" t="str">
        <f t="shared" si="119"/>
        <v>xxxx xxx xxxxx</v>
      </c>
      <c r="X737" t="str">
        <f t="shared" si="120"/>
        <v>xxxx xxx xxx xxx</v>
      </c>
      <c r="Y737" t="str">
        <f t="shared" si="121"/>
        <v>SI xxx</v>
      </c>
      <c r="Z737" s="5">
        <f t="shared" si="122"/>
        <v>-1188.9034695</v>
      </c>
    </row>
    <row r="738" spans="1:26" x14ac:dyDescent="0.25">
      <c r="A738" s="6" t="s">
        <v>16</v>
      </c>
      <c r="B738" s="6" t="s">
        <v>16</v>
      </c>
      <c r="C738" s="6" t="s">
        <v>54</v>
      </c>
      <c r="D738" s="6" t="s">
        <v>58</v>
      </c>
      <c r="E738" s="6">
        <v>11111</v>
      </c>
      <c r="F738" s="6" t="s">
        <v>56</v>
      </c>
      <c r="G738" s="6">
        <v>123456</v>
      </c>
      <c r="H738" s="6" t="s">
        <v>57</v>
      </c>
      <c r="I738" s="7">
        <v>-1188.9034695</v>
      </c>
      <c r="J738" s="6" t="s">
        <v>15</v>
      </c>
      <c r="K738" s="7">
        <v>-1979539.5494614998</v>
      </c>
      <c r="L738" s="6" t="s">
        <v>15</v>
      </c>
      <c r="M738" s="6"/>
      <c r="N738" s="6"/>
      <c r="P738" s="3">
        <f t="shared" si="113"/>
        <v>45317</v>
      </c>
      <c r="Q738" t="str">
        <f t="shared" si="114"/>
        <v/>
      </c>
      <c r="R738" t="str">
        <f t="shared" si="115"/>
        <v>Yes</v>
      </c>
      <c r="S738">
        <f t="shared" si="116"/>
        <v>12345</v>
      </c>
      <c r="T738" t="str">
        <f t="shared" si="117"/>
        <v>Turnover 1</v>
      </c>
      <c r="U738" s="3">
        <f t="shared" si="118"/>
        <v>45317</v>
      </c>
      <c r="V738" t="str">
        <f>IF($R738="No","",IF(D738="","JD",INDEX(Lookup!$B:$B,MATCH(LEFT(D738,2),Lookup!$A:$A,0))))</f>
        <v>SI</v>
      </c>
      <c r="W738" t="str">
        <f t="shared" si="119"/>
        <v>xxxx xxx xxxxx</v>
      </c>
      <c r="X738" t="str">
        <f t="shared" si="120"/>
        <v>xxxx xxx xxx xxx</v>
      </c>
      <c r="Y738" t="str">
        <f t="shared" si="121"/>
        <v>SI xxx</v>
      </c>
      <c r="Z738" s="5">
        <f t="shared" si="122"/>
        <v>-1008.936686</v>
      </c>
    </row>
    <row r="739" spans="1:26" x14ac:dyDescent="0.25">
      <c r="A739" s="6" t="s">
        <v>16</v>
      </c>
      <c r="B739" s="6" t="s">
        <v>16</v>
      </c>
      <c r="C739" s="6" t="s">
        <v>54</v>
      </c>
      <c r="D739" s="6" t="s">
        <v>58</v>
      </c>
      <c r="E739" s="6">
        <v>11111</v>
      </c>
      <c r="F739" s="6" t="s">
        <v>56</v>
      </c>
      <c r="G739" s="6">
        <v>123456</v>
      </c>
      <c r="H739" s="6" t="s">
        <v>57</v>
      </c>
      <c r="I739" s="7">
        <v>-1008.936686</v>
      </c>
      <c r="J739" s="6" t="s">
        <v>15</v>
      </c>
      <c r="K739" s="7">
        <v>-1980548.4861474999</v>
      </c>
      <c r="L739" s="6" t="s">
        <v>15</v>
      </c>
      <c r="M739" s="6"/>
      <c r="N739" s="6"/>
      <c r="P739" s="3">
        <f t="shared" si="113"/>
        <v>45317</v>
      </c>
      <c r="Q739" t="str">
        <f t="shared" si="114"/>
        <v/>
      </c>
      <c r="R739" t="str">
        <f t="shared" si="115"/>
        <v>Yes</v>
      </c>
      <c r="S739">
        <f t="shared" si="116"/>
        <v>12345</v>
      </c>
      <c r="T739" t="str">
        <f t="shared" si="117"/>
        <v>Turnover 1</v>
      </c>
      <c r="U739" s="3">
        <f t="shared" si="118"/>
        <v>45317</v>
      </c>
      <c r="V739" t="str">
        <f>IF($R739="No","",IF(D739="","JD",INDEX(Lookup!$B:$B,MATCH(LEFT(D739,2),Lookup!$A:$A,0))))</f>
        <v>SI</v>
      </c>
      <c r="W739" t="str">
        <f t="shared" si="119"/>
        <v>xxxx xxx xxxxx</v>
      </c>
      <c r="X739" t="str">
        <f t="shared" si="120"/>
        <v>xxxx xxx xxx xxx</v>
      </c>
      <c r="Y739" t="str">
        <f t="shared" si="121"/>
        <v>SI xxx</v>
      </c>
      <c r="Z739" s="5">
        <f t="shared" si="122"/>
        <v>-166.66002599999999</v>
      </c>
    </row>
    <row r="740" spans="1:26" x14ac:dyDescent="0.25">
      <c r="A740" s="6" t="s">
        <v>16</v>
      </c>
      <c r="B740" s="6" t="s">
        <v>16</v>
      </c>
      <c r="C740" s="6" t="s">
        <v>54</v>
      </c>
      <c r="D740" s="6" t="s">
        <v>58</v>
      </c>
      <c r="E740" s="6">
        <v>11111</v>
      </c>
      <c r="F740" s="6" t="s">
        <v>56</v>
      </c>
      <c r="G740" s="6">
        <v>123456</v>
      </c>
      <c r="H740" s="6" t="s">
        <v>57</v>
      </c>
      <c r="I740" s="7">
        <v>-166.66002599999999</v>
      </c>
      <c r="J740" s="6" t="s">
        <v>15</v>
      </c>
      <c r="K740" s="7">
        <v>-1980715.1461735</v>
      </c>
      <c r="L740" s="6" t="s">
        <v>15</v>
      </c>
      <c r="M740" s="6"/>
      <c r="N740" s="6"/>
      <c r="P740" s="3">
        <f t="shared" si="113"/>
        <v>45317</v>
      </c>
      <c r="Q740" t="str">
        <f t="shared" si="114"/>
        <v/>
      </c>
      <c r="R740" t="str">
        <f t="shared" si="115"/>
        <v>Yes</v>
      </c>
      <c r="S740">
        <f t="shared" si="116"/>
        <v>12345</v>
      </c>
      <c r="T740" t="str">
        <f t="shared" si="117"/>
        <v>Turnover 1</v>
      </c>
      <c r="U740" s="3">
        <f t="shared" si="118"/>
        <v>45317</v>
      </c>
      <c r="V740" t="str">
        <f>IF($R740="No","",IF(D740="","JD",INDEX(Lookup!$B:$B,MATCH(LEFT(D740,2),Lookup!$A:$A,0))))</f>
        <v>SI</v>
      </c>
      <c r="W740" t="str">
        <f t="shared" si="119"/>
        <v>xxxx xxx xxxxx</v>
      </c>
      <c r="X740" t="str">
        <f t="shared" si="120"/>
        <v>xxxx xxx xxx xxx</v>
      </c>
      <c r="Y740" t="str">
        <f t="shared" si="121"/>
        <v>SI xxx</v>
      </c>
      <c r="Z740" s="5">
        <f t="shared" si="122"/>
        <v>-12.51657</v>
      </c>
    </row>
    <row r="741" spans="1:26" x14ac:dyDescent="0.25">
      <c r="A741" s="6" t="s">
        <v>16</v>
      </c>
      <c r="B741" s="6" t="s">
        <v>16</v>
      </c>
      <c r="C741" s="6" t="s">
        <v>54</v>
      </c>
      <c r="D741" s="6" t="s">
        <v>58</v>
      </c>
      <c r="E741" s="6">
        <v>11111</v>
      </c>
      <c r="F741" s="6" t="s">
        <v>56</v>
      </c>
      <c r="G741" s="6">
        <v>123456</v>
      </c>
      <c r="H741" s="6" t="s">
        <v>57</v>
      </c>
      <c r="I741" s="7">
        <v>-12.51657</v>
      </c>
      <c r="J741" s="6" t="s">
        <v>15</v>
      </c>
      <c r="K741" s="7">
        <v>-1980727.6627435</v>
      </c>
      <c r="L741" s="6" t="s">
        <v>15</v>
      </c>
      <c r="M741" s="6"/>
      <c r="N741" s="6"/>
      <c r="P741" s="3">
        <f t="shared" si="113"/>
        <v>45317</v>
      </c>
      <c r="Q741" t="str">
        <f t="shared" si="114"/>
        <v/>
      </c>
      <c r="R741" t="str">
        <f t="shared" si="115"/>
        <v>Yes</v>
      </c>
      <c r="S741">
        <f t="shared" si="116"/>
        <v>12345</v>
      </c>
      <c r="T741" t="str">
        <f t="shared" si="117"/>
        <v>Turnover 1</v>
      </c>
      <c r="U741" s="3">
        <f t="shared" si="118"/>
        <v>45317</v>
      </c>
      <c r="V741" t="str">
        <f>IF($R741="No","",IF(D741="","JD",INDEX(Lookup!$B:$B,MATCH(LEFT(D741,2),Lookup!$A:$A,0))))</f>
        <v>SI</v>
      </c>
      <c r="W741" t="str">
        <f t="shared" si="119"/>
        <v>xxxx xxx xxxxx</v>
      </c>
      <c r="X741" t="str">
        <f t="shared" si="120"/>
        <v>xxxx xxx xxx xxx</v>
      </c>
      <c r="Y741" t="str">
        <f t="shared" si="121"/>
        <v>SI xxx</v>
      </c>
      <c r="Z741" s="5">
        <f t="shared" si="122"/>
        <v>-152.66422499999999</v>
      </c>
    </row>
    <row r="742" spans="1:26" x14ac:dyDescent="0.25">
      <c r="A742" s="6" t="s">
        <v>16</v>
      </c>
      <c r="B742" s="6" t="s">
        <v>16</v>
      </c>
      <c r="C742" s="6" t="s">
        <v>54</v>
      </c>
      <c r="D742" s="6" t="s">
        <v>58</v>
      </c>
      <c r="E742" s="6">
        <v>11111</v>
      </c>
      <c r="F742" s="6" t="s">
        <v>56</v>
      </c>
      <c r="G742" s="6">
        <v>123456</v>
      </c>
      <c r="H742" s="6" t="s">
        <v>57</v>
      </c>
      <c r="I742" s="7">
        <v>-152.66422499999999</v>
      </c>
      <c r="J742" s="6" t="s">
        <v>15</v>
      </c>
      <c r="K742" s="7">
        <v>-1980880.3269684999</v>
      </c>
      <c r="L742" s="6" t="s">
        <v>15</v>
      </c>
      <c r="M742" s="6"/>
      <c r="N742" s="6"/>
      <c r="P742" s="3">
        <f t="shared" si="113"/>
        <v>45317</v>
      </c>
      <c r="Q742" t="str">
        <f t="shared" si="114"/>
        <v/>
      </c>
      <c r="R742" t="str">
        <f t="shared" si="115"/>
        <v>Yes</v>
      </c>
      <c r="S742">
        <f t="shared" si="116"/>
        <v>12345</v>
      </c>
      <c r="T742" t="str">
        <f t="shared" si="117"/>
        <v>Turnover 1</v>
      </c>
      <c r="U742" s="3">
        <f t="shared" si="118"/>
        <v>45317</v>
      </c>
      <c r="V742" t="str">
        <f>IF($R742="No","",IF(D742="","JD",INDEX(Lookup!$B:$B,MATCH(LEFT(D742,2),Lookup!$A:$A,0))))</f>
        <v>SI</v>
      </c>
      <c r="W742" t="str">
        <f t="shared" si="119"/>
        <v>xxxx xxx xxxxx</v>
      </c>
      <c r="X742" t="str">
        <f t="shared" si="120"/>
        <v>xxxx xxx xxx xxx</v>
      </c>
      <c r="Y742" t="str">
        <f t="shared" si="121"/>
        <v>SI xxx</v>
      </c>
      <c r="Z742" s="5">
        <f t="shared" si="122"/>
        <v>-2119.4282695000002</v>
      </c>
    </row>
    <row r="743" spans="1:26" x14ac:dyDescent="0.25">
      <c r="A743" s="6" t="s">
        <v>16</v>
      </c>
      <c r="B743" s="6" t="s">
        <v>16</v>
      </c>
      <c r="C743" s="6" t="s">
        <v>54</v>
      </c>
      <c r="D743" s="6" t="s">
        <v>58</v>
      </c>
      <c r="E743" s="6">
        <v>11111</v>
      </c>
      <c r="F743" s="6" t="s">
        <v>56</v>
      </c>
      <c r="G743" s="6">
        <v>123456</v>
      </c>
      <c r="H743" s="6" t="s">
        <v>57</v>
      </c>
      <c r="I743" s="7">
        <v>-2119.4282695000002</v>
      </c>
      <c r="J743" s="6" t="s">
        <v>15</v>
      </c>
      <c r="K743" s="7">
        <v>-1982999.7552379998</v>
      </c>
      <c r="L743" s="6" t="s">
        <v>15</v>
      </c>
      <c r="M743" s="6"/>
      <c r="N743" s="6"/>
      <c r="P743" s="3">
        <f t="shared" si="113"/>
        <v>45317</v>
      </c>
      <c r="Q743" t="str">
        <f t="shared" si="114"/>
        <v/>
      </c>
      <c r="R743" t="str">
        <f t="shared" si="115"/>
        <v>Yes</v>
      </c>
      <c r="S743">
        <f t="shared" si="116"/>
        <v>12345</v>
      </c>
      <c r="T743" t="str">
        <f t="shared" si="117"/>
        <v>Turnover 1</v>
      </c>
      <c r="U743" s="3">
        <f t="shared" si="118"/>
        <v>45317</v>
      </c>
      <c r="V743" t="str">
        <f>IF($R743="No","",IF(D743="","JD",INDEX(Lookup!$B:$B,MATCH(LEFT(D743,2),Lookup!$A:$A,0))))</f>
        <v>SI</v>
      </c>
      <c r="W743" t="str">
        <f t="shared" si="119"/>
        <v>xxxx xxx xxxxx</v>
      </c>
      <c r="X743" t="str">
        <f t="shared" si="120"/>
        <v>xxxx xxx xxx xxx</v>
      </c>
      <c r="Y743" t="str">
        <f t="shared" si="121"/>
        <v>SI xxx</v>
      </c>
      <c r="Z743" s="5">
        <f t="shared" si="122"/>
        <v>-2493.9961090000002</v>
      </c>
    </row>
    <row r="744" spans="1:26" x14ac:dyDescent="0.25">
      <c r="A744" s="6" t="s">
        <v>16</v>
      </c>
      <c r="B744" s="6" t="s">
        <v>16</v>
      </c>
      <c r="C744" s="6" t="s">
        <v>54</v>
      </c>
      <c r="D744" s="6" t="s">
        <v>58</v>
      </c>
      <c r="E744" s="6">
        <v>11111</v>
      </c>
      <c r="F744" s="6" t="s">
        <v>56</v>
      </c>
      <c r="G744" s="6">
        <v>123456</v>
      </c>
      <c r="H744" s="6" t="s">
        <v>57</v>
      </c>
      <c r="I744" s="7">
        <v>-2493.9961090000002</v>
      </c>
      <c r="J744" s="6" t="s">
        <v>15</v>
      </c>
      <c r="K744" s="7">
        <v>-1985493.751347</v>
      </c>
      <c r="L744" s="6" t="s">
        <v>15</v>
      </c>
      <c r="M744" s="6"/>
      <c r="N744" s="6"/>
      <c r="P744" s="3">
        <f t="shared" si="113"/>
        <v>45317</v>
      </c>
      <c r="Q744" t="str">
        <f t="shared" si="114"/>
        <v/>
      </c>
      <c r="R744" t="str">
        <f t="shared" si="115"/>
        <v>Yes</v>
      </c>
      <c r="S744">
        <f t="shared" si="116"/>
        <v>12345</v>
      </c>
      <c r="T744" t="str">
        <f t="shared" si="117"/>
        <v>Turnover 1</v>
      </c>
      <c r="U744" s="3">
        <f t="shared" si="118"/>
        <v>45317</v>
      </c>
      <c r="V744" t="str">
        <f>IF($R744="No","",IF(D744="","JD",INDEX(Lookup!$B:$B,MATCH(LEFT(D744,2),Lookup!$A:$A,0))))</f>
        <v>SI</v>
      </c>
      <c r="W744" t="str">
        <f t="shared" si="119"/>
        <v>xxxx xxx xxxxx</v>
      </c>
      <c r="X744" t="str">
        <f t="shared" si="120"/>
        <v>xxxx xxx xxx xxx</v>
      </c>
      <c r="Y744" t="str">
        <f t="shared" si="121"/>
        <v>SI xxx</v>
      </c>
      <c r="Z744" s="5">
        <f t="shared" si="122"/>
        <v>-689.16993000000002</v>
      </c>
    </row>
    <row r="745" spans="1:26" x14ac:dyDescent="0.25">
      <c r="A745" s="6" t="s">
        <v>16</v>
      </c>
      <c r="B745" s="6" t="s">
        <v>16</v>
      </c>
      <c r="C745" s="6" t="s">
        <v>54</v>
      </c>
      <c r="D745" s="6" t="s">
        <v>58</v>
      </c>
      <c r="E745" s="6">
        <v>11111</v>
      </c>
      <c r="F745" s="6" t="s">
        <v>56</v>
      </c>
      <c r="G745" s="6">
        <v>123456</v>
      </c>
      <c r="H745" s="6" t="s">
        <v>57</v>
      </c>
      <c r="I745" s="7">
        <v>-689.16993000000002</v>
      </c>
      <c r="J745" s="6" t="s">
        <v>15</v>
      </c>
      <c r="K745" s="7">
        <v>-1986182.9212769999</v>
      </c>
      <c r="L745" s="6" t="s">
        <v>15</v>
      </c>
      <c r="M745" s="6"/>
      <c r="N745" s="6"/>
      <c r="P745" s="3">
        <f t="shared" si="113"/>
        <v>45317</v>
      </c>
      <c r="Q745" t="str">
        <f t="shared" si="114"/>
        <v/>
      </c>
      <c r="R745" t="str">
        <f t="shared" si="115"/>
        <v>Yes</v>
      </c>
      <c r="S745">
        <f t="shared" si="116"/>
        <v>12345</v>
      </c>
      <c r="T745" t="str">
        <f t="shared" si="117"/>
        <v>Turnover 1</v>
      </c>
      <c r="U745" s="3">
        <f t="shared" si="118"/>
        <v>45317</v>
      </c>
      <c r="V745" t="str">
        <f>IF($R745="No","",IF(D745="","JD",INDEX(Lookup!$B:$B,MATCH(LEFT(D745,2),Lookup!$A:$A,0))))</f>
        <v>SI</v>
      </c>
      <c r="W745" t="str">
        <f t="shared" si="119"/>
        <v>xxxx xxx xxxxx</v>
      </c>
      <c r="X745" t="str">
        <f t="shared" si="120"/>
        <v>xxxx xxx xxx xxx</v>
      </c>
      <c r="Y745" t="str">
        <f t="shared" si="121"/>
        <v>SI xxx</v>
      </c>
      <c r="Z745" s="5">
        <f t="shared" si="122"/>
        <v>-15.5319255</v>
      </c>
    </row>
    <row r="746" spans="1:26" x14ac:dyDescent="0.25">
      <c r="A746" s="6" t="s">
        <v>16</v>
      </c>
      <c r="B746" s="6" t="s">
        <v>16</v>
      </c>
      <c r="C746" s="6" t="s">
        <v>54</v>
      </c>
      <c r="D746" s="6" t="s">
        <v>58</v>
      </c>
      <c r="E746" s="6">
        <v>11111</v>
      </c>
      <c r="F746" s="6" t="s">
        <v>56</v>
      </c>
      <c r="G746" s="6">
        <v>123456</v>
      </c>
      <c r="H746" s="6" t="s">
        <v>57</v>
      </c>
      <c r="I746" s="7">
        <v>-15.5319255</v>
      </c>
      <c r="J746" s="6" t="s">
        <v>15</v>
      </c>
      <c r="K746" s="7">
        <v>-1986198.4532025</v>
      </c>
      <c r="L746" s="6" t="s">
        <v>15</v>
      </c>
      <c r="M746" s="6"/>
      <c r="N746" s="6"/>
      <c r="P746" s="3">
        <f t="shared" si="113"/>
        <v>45317</v>
      </c>
      <c r="Q746" t="str">
        <f t="shared" si="114"/>
        <v/>
      </c>
      <c r="R746" t="str">
        <f t="shared" si="115"/>
        <v>Yes</v>
      </c>
      <c r="S746">
        <f t="shared" si="116"/>
        <v>12345</v>
      </c>
      <c r="T746" t="str">
        <f t="shared" si="117"/>
        <v>Turnover 1</v>
      </c>
      <c r="U746" s="3">
        <f t="shared" si="118"/>
        <v>45317</v>
      </c>
      <c r="V746" t="str">
        <f>IF($R746="No","",IF(D746="","JD",INDEX(Lookup!$B:$B,MATCH(LEFT(D746,2),Lookup!$A:$A,0))))</f>
        <v>SI</v>
      </c>
      <c r="W746" t="str">
        <f t="shared" si="119"/>
        <v>xxxx xxx xxxxx</v>
      </c>
      <c r="X746" t="str">
        <f t="shared" si="120"/>
        <v>xxxx xxx xxx xxx</v>
      </c>
      <c r="Y746" t="str">
        <f t="shared" si="121"/>
        <v>SI xxx</v>
      </c>
      <c r="Z746" s="5">
        <f t="shared" si="122"/>
        <v>-300.24596399999996</v>
      </c>
    </row>
    <row r="747" spans="1:26" x14ac:dyDescent="0.25">
      <c r="A747" s="6" t="s">
        <v>16</v>
      </c>
      <c r="B747" s="6" t="s">
        <v>16</v>
      </c>
      <c r="C747" s="6" t="s">
        <v>54</v>
      </c>
      <c r="D747" s="6" t="s">
        <v>58</v>
      </c>
      <c r="E747" s="6">
        <v>11111</v>
      </c>
      <c r="F747" s="6" t="s">
        <v>56</v>
      </c>
      <c r="G747" s="6">
        <v>123456</v>
      </c>
      <c r="H747" s="6" t="s">
        <v>57</v>
      </c>
      <c r="I747" s="7">
        <v>-300.24596399999996</v>
      </c>
      <c r="J747" s="6" t="s">
        <v>15</v>
      </c>
      <c r="K747" s="7">
        <v>-1986498.6991665</v>
      </c>
      <c r="L747" s="6" t="s">
        <v>15</v>
      </c>
      <c r="M747" s="6"/>
      <c r="N747" s="6"/>
      <c r="P747" s="3">
        <f t="shared" si="113"/>
        <v>45317</v>
      </c>
      <c r="Q747" t="str">
        <f t="shared" si="114"/>
        <v/>
      </c>
      <c r="R747" t="str">
        <f t="shared" si="115"/>
        <v>Yes</v>
      </c>
      <c r="S747">
        <f t="shared" si="116"/>
        <v>12345</v>
      </c>
      <c r="T747" t="str">
        <f t="shared" si="117"/>
        <v>Turnover 1</v>
      </c>
      <c r="U747" s="3">
        <f t="shared" si="118"/>
        <v>45317</v>
      </c>
      <c r="V747" t="str">
        <f>IF($R747="No","",IF(D747="","JD",INDEX(Lookup!$B:$B,MATCH(LEFT(D747,2),Lookup!$A:$A,0))))</f>
        <v>SI</v>
      </c>
      <c r="W747" t="str">
        <f t="shared" si="119"/>
        <v>xxxx xxx xxxxx</v>
      </c>
      <c r="X747" t="str">
        <f t="shared" si="120"/>
        <v>xxxx xxx xxx xxx</v>
      </c>
      <c r="Y747" t="str">
        <f t="shared" si="121"/>
        <v>SI xxx</v>
      </c>
      <c r="Z747" s="5">
        <f t="shared" si="122"/>
        <v>-169.694346</v>
      </c>
    </row>
    <row r="748" spans="1:26" x14ac:dyDescent="0.25">
      <c r="A748" s="6" t="s">
        <v>16</v>
      </c>
      <c r="B748" s="6" t="s">
        <v>16</v>
      </c>
      <c r="C748" s="6" t="s">
        <v>54</v>
      </c>
      <c r="D748" s="6" t="s">
        <v>58</v>
      </c>
      <c r="E748" s="6">
        <v>11111</v>
      </c>
      <c r="F748" s="6" t="s">
        <v>56</v>
      </c>
      <c r="G748" s="6">
        <v>123456</v>
      </c>
      <c r="H748" s="6" t="s">
        <v>57</v>
      </c>
      <c r="I748" s="7">
        <v>-169.694346</v>
      </c>
      <c r="J748" s="6" t="s">
        <v>15</v>
      </c>
      <c r="K748" s="7">
        <v>-1986668.3935125</v>
      </c>
      <c r="L748" s="6" t="s">
        <v>15</v>
      </c>
      <c r="M748" s="6"/>
      <c r="N748" s="6"/>
      <c r="P748" s="3">
        <f t="shared" si="113"/>
        <v>45317</v>
      </c>
      <c r="Q748" t="str">
        <f t="shared" si="114"/>
        <v/>
      </c>
      <c r="R748" t="str">
        <f t="shared" si="115"/>
        <v>Yes</v>
      </c>
      <c r="S748">
        <f t="shared" si="116"/>
        <v>12345</v>
      </c>
      <c r="T748" t="str">
        <f t="shared" si="117"/>
        <v>Turnover 1</v>
      </c>
      <c r="U748" s="3">
        <f t="shared" si="118"/>
        <v>45317</v>
      </c>
      <c r="V748" t="str">
        <f>IF($R748="No","",IF(D748="","JD",INDEX(Lookup!$B:$B,MATCH(LEFT(D748,2),Lookup!$A:$A,0))))</f>
        <v>SI</v>
      </c>
      <c r="W748" t="str">
        <f t="shared" si="119"/>
        <v>xxxx xxx xxxxx</v>
      </c>
      <c r="X748" t="str">
        <f t="shared" si="120"/>
        <v>xxxx xxx xxx xxx</v>
      </c>
      <c r="Y748" t="str">
        <f t="shared" si="121"/>
        <v>SI xxx</v>
      </c>
      <c r="Z748" s="5">
        <f t="shared" si="122"/>
        <v>-310.37300700000003</v>
      </c>
    </row>
    <row r="749" spans="1:26" x14ac:dyDescent="0.25">
      <c r="A749" s="6" t="s">
        <v>16</v>
      </c>
      <c r="B749" s="6" t="s">
        <v>16</v>
      </c>
      <c r="C749" s="6" t="s">
        <v>54</v>
      </c>
      <c r="D749" s="6" t="s">
        <v>58</v>
      </c>
      <c r="E749" s="6">
        <v>11111</v>
      </c>
      <c r="F749" s="6" t="s">
        <v>56</v>
      </c>
      <c r="G749" s="6">
        <v>123456</v>
      </c>
      <c r="H749" s="6" t="s">
        <v>57</v>
      </c>
      <c r="I749" s="7">
        <v>-310.37300700000003</v>
      </c>
      <c r="J749" s="6" t="s">
        <v>15</v>
      </c>
      <c r="K749" s="7">
        <v>-1986978.7665194999</v>
      </c>
      <c r="L749" s="6" t="s">
        <v>15</v>
      </c>
      <c r="M749" s="6"/>
      <c r="N749" s="6"/>
      <c r="P749" s="3">
        <f t="shared" si="113"/>
        <v>45317</v>
      </c>
      <c r="Q749" t="str">
        <f t="shared" si="114"/>
        <v/>
      </c>
      <c r="R749" t="str">
        <f t="shared" si="115"/>
        <v>Yes</v>
      </c>
      <c r="S749">
        <f t="shared" si="116"/>
        <v>12345</v>
      </c>
      <c r="T749" t="str">
        <f t="shared" si="117"/>
        <v>Turnover 1</v>
      </c>
      <c r="U749" s="3">
        <f t="shared" si="118"/>
        <v>45317</v>
      </c>
      <c r="V749" t="str">
        <f>IF($R749="No","",IF(D749="","JD",INDEX(Lookup!$B:$B,MATCH(LEFT(D749,2),Lookup!$A:$A,0))))</f>
        <v>SI</v>
      </c>
      <c r="W749" t="str">
        <f t="shared" si="119"/>
        <v>xxxx xxx xxxxx</v>
      </c>
      <c r="X749" t="str">
        <f t="shared" si="120"/>
        <v>xxxx xxx xxx xxx</v>
      </c>
      <c r="Y749" t="str">
        <f t="shared" si="121"/>
        <v>SI xxx</v>
      </c>
      <c r="Z749" s="5">
        <f t="shared" si="122"/>
        <v>-4304.6886400000003</v>
      </c>
    </row>
    <row r="750" spans="1:26" x14ac:dyDescent="0.25">
      <c r="A750" s="6" t="s">
        <v>16</v>
      </c>
      <c r="B750" s="6" t="s">
        <v>16</v>
      </c>
      <c r="C750" s="6" t="s">
        <v>54</v>
      </c>
      <c r="D750" s="6" t="s">
        <v>58</v>
      </c>
      <c r="E750" s="6">
        <v>11111</v>
      </c>
      <c r="F750" s="6" t="s">
        <v>56</v>
      </c>
      <c r="G750" s="6">
        <v>123456</v>
      </c>
      <c r="H750" s="6" t="s">
        <v>57</v>
      </c>
      <c r="I750" s="7">
        <v>-4304.6886400000003</v>
      </c>
      <c r="J750" s="6" t="s">
        <v>15</v>
      </c>
      <c r="K750" s="7">
        <v>-1991283.4551595</v>
      </c>
      <c r="L750" s="6" t="s">
        <v>15</v>
      </c>
      <c r="M750" s="6"/>
      <c r="N750" s="6"/>
      <c r="P750" s="3">
        <f t="shared" si="113"/>
        <v>45317</v>
      </c>
      <c r="Q750" t="str">
        <f t="shared" si="114"/>
        <v/>
      </c>
      <c r="R750" t="str">
        <f t="shared" si="115"/>
        <v>Yes</v>
      </c>
      <c r="S750">
        <f t="shared" si="116"/>
        <v>12345</v>
      </c>
      <c r="T750" t="str">
        <f t="shared" si="117"/>
        <v>Turnover 1</v>
      </c>
      <c r="U750" s="3">
        <f t="shared" si="118"/>
        <v>45317</v>
      </c>
      <c r="V750" t="str">
        <f>IF($R750="No","",IF(D750="","JD",INDEX(Lookup!$B:$B,MATCH(LEFT(D750,2),Lookup!$A:$A,0))))</f>
        <v>SI</v>
      </c>
      <c r="W750" t="str">
        <f t="shared" si="119"/>
        <v>xxxx xxx xxxxx</v>
      </c>
      <c r="X750" t="str">
        <f t="shared" si="120"/>
        <v>xxxx xxx xxx xxx</v>
      </c>
      <c r="Y750" t="str">
        <f t="shared" si="121"/>
        <v>SI xxx</v>
      </c>
      <c r="Z750" s="5">
        <f t="shared" si="122"/>
        <v>-102.59794500000001</v>
      </c>
    </row>
    <row r="751" spans="1:26" x14ac:dyDescent="0.25">
      <c r="A751" s="6" t="s">
        <v>16</v>
      </c>
      <c r="B751" s="6" t="s">
        <v>16</v>
      </c>
      <c r="C751" s="6" t="s">
        <v>54</v>
      </c>
      <c r="D751" s="6" t="s">
        <v>58</v>
      </c>
      <c r="E751" s="6">
        <v>11111</v>
      </c>
      <c r="F751" s="6" t="s">
        <v>56</v>
      </c>
      <c r="G751" s="6">
        <v>123456</v>
      </c>
      <c r="H751" s="6" t="s">
        <v>57</v>
      </c>
      <c r="I751" s="7">
        <v>-102.59794500000001</v>
      </c>
      <c r="J751" s="6" t="s">
        <v>15</v>
      </c>
      <c r="K751" s="7">
        <v>-1991386.0531044998</v>
      </c>
      <c r="L751" s="6" t="s">
        <v>15</v>
      </c>
      <c r="M751" s="6"/>
      <c r="N751" s="6"/>
      <c r="P751" s="3">
        <f t="shared" si="113"/>
        <v>45317</v>
      </c>
      <c r="Q751" t="str">
        <f t="shared" si="114"/>
        <v/>
      </c>
      <c r="R751" t="str">
        <f t="shared" si="115"/>
        <v>Yes</v>
      </c>
      <c r="S751">
        <f t="shared" si="116"/>
        <v>12345</v>
      </c>
      <c r="T751" t="str">
        <f t="shared" si="117"/>
        <v>Turnover 1</v>
      </c>
      <c r="U751" s="3">
        <f t="shared" si="118"/>
        <v>45317</v>
      </c>
      <c r="V751" t="str">
        <f>IF($R751="No","",IF(D751="","JD",INDEX(Lookup!$B:$B,MATCH(LEFT(D751,2),Lookup!$A:$A,0))))</f>
        <v>SI</v>
      </c>
      <c r="W751" t="str">
        <f t="shared" si="119"/>
        <v>xxxx xxx xxxxx</v>
      </c>
      <c r="X751" t="str">
        <f t="shared" si="120"/>
        <v>xxxx xxx xxx xxx</v>
      </c>
      <c r="Y751" t="str">
        <f t="shared" si="121"/>
        <v>SI xxx</v>
      </c>
      <c r="Z751" s="5">
        <f t="shared" si="122"/>
        <v>-1210.6936800000001</v>
      </c>
    </row>
    <row r="752" spans="1:26" x14ac:dyDescent="0.25">
      <c r="A752" s="6" t="s">
        <v>16</v>
      </c>
      <c r="B752" s="6" t="s">
        <v>16</v>
      </c>
      <c r="C752" s="6" t="s">
        <v>54</v>
      </c>
      <c r="D752" s="6" t="s">
        <v>58</v>
      </c>
      <c r="E752" s="6">
        <v>11111</v>
      </c>
      <c r="F752" s="6" t="s">
        <v>56</v>
      </c>
      <c r="G752" s="6">
        <v>123456</v>
      </c>
      <c r="H752" s="6" t="s">
        <v>57</v>
      </c>
      <c r="I752" s="7">
        <v>-1210.6936800000001</v>
      </c>
      <c r="J752" s="6" t="s">
        <v>15</v>
      </c>
      <c r="K752" s="7">
        <v>-1992596.7467845001</v>
      </c>
      <c r="L752" s="6" t="s">
        <v>15</v>
      </c>
      <c r="M752" s="6"/>
      <c r="N752" s="6"/>
      <c r="P752" s="3">
        <f t="shared" si="113"/>
        <v>45317</v>
      </c>
      <c r="Q752" t="str">
        <f t="shared" si="114"/>
        <v/>
      </c>
      <c r="R752" t="str">
        <f t="shared" si="115"/>
        <v>Yes</v>
      </c>
      <c r="S752">
        <f t="shared" si="116"/>
        <v>12345</v>
      </c>
      <c r="T752" t="str">
        <f t="shared" si="117"/>
        <v>Turnover 1</v>
      </c>
      <c r="U752" s="3">
        <f t="shared" si="118"/>
        <v>45317</v>
      </c>
      <c r="V752" t="str">
        <f>IF($R752="No","",IF(D752="","JD",INDEX(Lookup!$B:$B,MATCH(LEFT(D752,2),Lookup!$A:$A,0))))</f>
        <v>SI</v>
      </c>
      <c r="W752" t="str">
        <f t="shared" si="119"/>
        <v>xxxx xxx xxxxx</v>
      </c>
      <c r="X752" t="str">
        <f t="shared" si="120"/>
        <v>xxxx xxx xxx xxx</v>
      </c>
      <c r="Y752" t="str">
        <f t="shared" si="121"/>
        <v>SI xxx</v>
      </c>
      <c r="Z752" s="5">
        <f t="shared" si="122"/>
        <v>-1593.5237200000001</v>
      </c>
    </row>
    <row r="753" spans="1:26" x14ac:dyDescent="0.25">
      <c r="A753" s="6" t="s">
        <v>16</v>
      </c>
      <c r="B753" s="6" t="s">
        <v>16</v>
      </c>
      <c r="C753" s="6" t="s">
        <v>54</v>
      </c>
      <c r="D753" s="6" t="s">
        <v>58</v>
      </c>
      <c r="E753" s="6">
        <v>11111</v>
      </c>
      <c r="F753" s="6" t="s">
        <v>56</v>
      </c>
      <c r="G753" s="6">
        <v>123456</v>
      </c>
      <c r="H753" s="6" t="s">
        <v>57</v>
      </c>
      <c r="I753" s="7">
        <v>-1593.5237200000001</v>
      </c>
      <c r="J753" s="6" t="s">
        <v>15</v>
      </c>
      <c r="K753" s="7">
        <v>-1994190.2705044998</v>
      </c>
      <c r="L753" s="6" t="s">
        <v>15</v>
      </c>
      <c r="M753" s="6"/>
      <c r="N753" s="6"/>
      <c r="P753" s="3">
        <f t="shared" si="113"/>
        <v>45317</v>
      </c>
      <c r="Q753" t="str">
        <f t="shared" si="114"/>
        <v/>
      </c>
      <c r="R753" t="str">
        <f t="shared" si="115"/>
        <v>Yes</v>
      </c>
      <c r="S753">
        <f t="shared" si="116"/>
        <v>12345</v>
      </c>
      <c r="T753" t="str">
        <f t="shared" si="117"/>
        <v>Turnover 1</v>
      </c>
      <c r="U753" s="3">
        <f t="shared" si="118"/>
        <v>45317</v>
      </c>
      <c r="V753" t="str">
        <f>IF($R753="No","",IF(D753="","JD",INDEX(Lookup!$B:$B,MATCH(LEFT(D753,2),Lookup!$A:$A,0))))</f>
        <v>SI</v>
      </c>
      <c r="W753" t="str">
        <f t="shared" si="119"/>
        <v>xxxx xxx xxxxx</v>
      </c>
      <c r="X753" t="str">
        <f t="shared" si="120"/>
        <v>xxxx xxx xxx xxx</v>
      </c>
      <c r="Y753" t="str">
        <f t="shared" si="121"/>
        <v>SI xxx</v>
      </c>
      <c r="Z753" s="5">
        <f t="shared" si="122"/>
        <v>-2328.8406</v>
      </c>
    </row>
    <row r="754" spans="1:26" x14ac:dyDescent="0.25">
      <c r="A754" s="6" t="s">
        <v>16</v>
      </c>
      <c r="B754" s="6" t="s">
        <v>16</v>
      </c>
      <c r="C754" s="6" t="s">
        <v>54</v>
      </c>
      <c r="D754" s="6" t="s">
        <v>58</v>
      </c>
      <c r="E754" s="6">
        <v>11111</v>
      </c>
      <c r="F754" s="6" t="s">
        <v>56</v>
      </c>
      <c r="G754" s="6">
        <v>123456</v>
      </c>
      <c r="H754" s="6" t="s">
        <v>57</v>
      </c>
      <c r="I754" s="7">
        <v>-2328.8406</v>
      </c>
      <c r="J754" s="6" t="s">
        <v>15</v>
      </c>
      <c r="K754" s="7">
        <v>-1996519.1111044998</v>
      </c>
      <c r="L754" s="6" t="s">
        <v>15</v>
      </c>
      <c r="M754" s="6"/>
      <c r="N754" s="6"/>
      <c r="P754" s="3">
        <f t="shared" si="113"/>
        <v>45317</v>
      </c>
      <c r="Q754" t="str">
        <f t="shared" si="114"/>
        <v/>
      </c>
      <c r="R754" t="str">
        <f t="shared" si="115"/>
        <v>Yes</v>
      </c>
      <c r="S754">
        <f t="shared" si="116"/>
        <v>12345</v>
      </c>
      <c r="T754" t="str">
        <f t="shared" si="117"/>
        <v>Turnover 1</v>
      </c>
      <c r="U754" s="3">
        <f t="shared" si="118"/>
        <v>45317</v>
      </c>
      <c r="V754" t="str">
        <f>IF($R754="No","",IF(D754="","JD",INDEX(Lookup!$B:$B,MATCH(LEFT(D754,2),Lookup!$A:$A,0))))</f>
        <v>SI</v>
      </c>
      <c r="W754" t="str">
        <f t="shared" si="119"/>
        <v>xxxx xxx xxxxx</v>
      </c>
      <c r="X754" t="str">
        <f t="shared" si="120"/>
        <v>xxxx xxx xxx xxx</v>
      </c>
      <c r="Y754" t="str">
        <f t="shared" si="121"/>
        <v>SI xxx</v>
      </c>
      <c r="Z754" s="5">
        <f t="shared" si="122"/>
        <v>-710.53660000000002</v>
      </c>
    </row>
    <row r="755" spans="1:26" x14ac:dyDescent="0.25">
      <c r="A755" s="6" t="s">
        <v>16</v>
      </c>
      <c r="B755" s="6" t="s">
        <v>16</v>
      </c>
      <c r="C755" s="6" t="s">
        <v>54</v>
      </c>
      <c r="D755" s="6" t="s">
        <v>58</v>
      </c>
      <c r="E755" s="6">
        <v>11111</v>
      </c>
      <c r="F755" s="6" t="s">
        <v>56</v>
      </c>
      <c r="G755" s="6">
        <v>123456</v>
      </c>
      <c r="H755" s="6" t="s">
        <v>57</v>
      </c>
      <c r="I755" s="7">
        <v>-710.53660000000002</v>
      </c>
      <c r="J755" s="6" t="s">
        <v>15</v>
      </c>
      <c r="K755" s="7">
        <v>-1997229.6477045</v>
      </c>
      <c r="L755" s="6" t="s">
        <v>15</v>
      </c>
      <c r="M755" s="6"/>
      <c r="N755" s="6"/>
      <c r="P755" s="3">
        <f t="shared" si="113"/>
        <v>45317</v>
      </c>
      <c r="Q755" t="str">
        <f t="shared" si="114"/>
        <v/>
      </c>
      <c r="R755" t="str">
        <f t="shared" si="115"/>
        <v>Yes</v>
      </c>
      <c r="S755">
        <f t="shared" si="116"/>
        <v>12345</v>
      </c>
      <c r="T755" t="str">
        <f t="shared" si="117"/>
        <v>Turnover 1</v>
      </c>
      <c r="U755" s="3">
        <f t="shared" si="118"/>
        <v>45317</v>
      </c>
      <c r="V755" t="str">
        <f>IF($R755="No","",IF(D755="","JD",INDEX(Lookup!$B:$B,MATCH(LEFT(D755,2),Lookup!$A:$A,0))))</f>
        <v>SI</v>
      </c>
      <c r="W755" t="str">
        <f t="shared" si="119"/>
        <v>xxxx xxx xxxxx</v>
      </c>
      <c r="X755" t="str">
        <f t="shared" si="120"/>
        <v>xxxx xxx xxx xxx</v>
      </c>
      <c r="Y755" t="str">
        <f t="shared" si="121"/>
        <v>SI xxx</v>
      </c>
      <c r="Z755" s="5">
        <f t="shared" si="122"/>
        <v>-1778.6172399999998</v>
      </c>
    </row>
    <row r="756" spans="1:26" x14ac:dyDescent="0.25">
      <c r="A756" s="6" t="s">
        <v>16</v>
      </c>
      <c r="B756" s="6" t="s">
        <v>16</v>
      </c>
      <c r="C756" s="6" t="s">
        <v>54</v>
      </c>
      <c r="D756" s="6" t="s">
        <v>58</v>
      </c>
      <c r="E756" s="6">
        <v>11111</v>
      </c>
      <c r="F756" s="6" t="s">
        <v>56</v>
      </c>
      <c r="G756" s="6">
        <v>123456</v>
      </c>
      <c r="H756" s="6" t="s">
        <v>57</v>
      </c>
      <c r="I756" s="7">
        <v>-1778.6172399999998</v>
      </c>
      <c r="J756" s="6" t="s">
        <v>15</v>
      </c>
      <c r="K756" s="7">
        <v>-1999008.2649445001</v>
      </c>
      <c r="L756" s="6" t="s">
        <v>15</v>
      </c>
      <c r="M756" s="6"/>
      <c r="N756" s="6"/>
      <c r="P756" s="3">
        <f t="shared" si="113"/>
        <v>45317</v>
      </c>
      <c r="Q756" t="str">
        <f t="shared" si="114"/>
        <v/>
      </c>
      <c r="R756" t="str">
        <f t="shared" si="115"/>
        <v>Yes</v>
      </c>
      <c r="S756">
        <f t="shared" si="116"/>
        <v>12345</v>
      </c>
      <c r="T756" t="str">
        <f t="shared" si="117"/>
        <v>Turnover 1</v>
      </c>
      <c r="U756" s="3">
        <f t="shared" si="118"/>
        <v>45317</v>
      </c>
      <c r="V756" t="str">
        <f>IF($R756="No","",IF(D756="","JD",INDEX(Lookup!$B:$B,MATCH(LEFT(D756,2),Lookup!$A:$A,0))))</f>
        <v>SI</v>
      </c>
      <c r="W756" t="str">
        <f t="shared" si="119"/>
        <v>xxxx xxx xxxxx</v>
      </c>
      <c r="X756" t="str">
        <f t="shared" si="120"/>
        <v>xxxx xxx xxx xxx</v>
      </c>
      <c r="Y756" t="str">
        <f t="shared" si="121"/>
        <v>SI xxx</v>
      </c>
      <c r="Z756" s="5">
        <f t="shared" si="122"/>
        <v>-1257.4727800000001</v>
      </c>
    </row>
    <row r="757" spans="1:26" x14ac:dyDescent="0.25">
      <c r="A757" s="6" t="s">
        <v>16</v>
      </c>
      <c r="B757" s="6" t="s">
        <v>16</v>
      </c>
      <c r="C757" s="6" t="s">
        <v>54</v>
      </c>
      <c r="D757" s="6" t="s">
        <v>58</v>
      </c>
      <c r="E757" s="6">
        <v>11111</v>
      </c>
      <c r="F757" s="6" t="s">
        <v>56</v>
      </c>
      <c r="G757" s="6">
        <v>123456</v>
      </c>
      <c r="H757" s="6" t="s">
        <v>57</v>
      </c>
      <c r="I757" s="7">
        <v>-1257.4727800000001</v>
      </c>
      <c r="J757" s="6" t="s">
        <v>15</v>
      </c>
      <c r="K757" s="7">
        <v>-2000265.7377245</v>
      </c>
      <c r="L757" s="6" t="s">
        <v>15</v>
      </c>
      <c r="M757" s="6"/>
      <c r="N757" s="6"/>
      <c r="P757" s="3">
        <f t="shared" si="113"/>
        <v>45317</v>
      </c>
      <c r="Q757" t="str">
        <f t="shared" si="114"/>
        <v/>
      </c>
      <c r="R757" t="str">
        <f t="shared" si="115"/>
        <v>Yes</v>
      </c>
      <c r="S757">
        <f t="shared" si="116"/>
        <v>12345</v>
      </c>
      <c r="T757" t="str">
        <f t="shared" si="117"/>
        <v>Turnover 1</v>
      </c>
      <c r="U757" s="3">
        <f t="shared" si="118"/>
        <v>45317</v>
      </c>
      <c r="V757" t="str">
        <f>IF($R757="No","",IF(D757="","JD",INDEX(Lookup!$B:$B,MATCH(LEFT(D757,2),Lookup!$A:$A,0))))</f>
        <v>SI</v>
      </c>
      <c r="W757" t="str">
        <f t="shared" si="119"/>
        <v>xxxx xxx xxxxx</v>
      </c>
      <c r="X757" t="str">
        <f t="shared" si="120"/>
        <v>xxxx xxx xxx xxx</v>
      </c>
      <c r="Y757" t="str">
        <f t="shared" si="121"/>
        <v>SI xxx</v>
      </c>
      <c r="Z757" s="5">
        <f t="shared" si="122"/>
        <v>-2296.2216600000002</v>
      </c>
    </row>
    <row r="758" spans="1:26" x14ac:dyDescent="0.25">
      <c r="A758" s="6" t="s">
        <v>16</v>
      </c>
      <c r="B758" s="6" t="s">
        <v>16</v>
      </c>
      <c r="C758" s="6" t="s">
        <v>54</v>
      </c>
      <c r="D758" s="6" t="s">
        <v>58</v>
      </c>
      <c r="E758" s="6">
        <v>11111</v>
      </c>
      <c r="F758" s="6" t="s">
        <v>56</v>
      </c>
      <c r="G758" s="6">
        <v>123456</v>
      </c>
      <c r="H758" s="6" t="s">
        <v>57</v>
      </c>
      <c r="I758" s="7">
        <v>-2296.2216600000002</v>
      </c>
      <c r="J758" s="6" t="s">
        <v>15</v>
      </c>
      <c r="K758" s="7">
        <v>-2002561.9593845</v>
      </c>
      <c r="L758" s="6" t="s">
        <v>15</v>
      </c>
      <c r="M758" s="6"/>
      <c r="N758" s="6"/>
      <c r="P758" s="3">
        <f t="shared" si="113"/>
        <v>45317</v>
      </c>
      <c r="Q758" t="str">
        <f t="shared" si="114"/>
        <v/>
      </c>
      <c r="R758" t="str">
        <f t="shared" si="115"/>
        <v>Yes</v>
      </c>
      <c r="S758">
        <f t="shared" si="116"/>
        <v>12345</v>
      </c>
      <c r="T758" t="str">
        <f t="shared" si="117"/>
        <v>Turnover 1</v>
      </c>
      <c r="U758" s="3">
        <f t="shared" si="118"/>
        <v>45317</v>
      </c>
      <c r="V758" t="str">
        <f>IF($R758="No","",IF(D758="","JD",INDEX(Lookup!$B:$B,MATCH(LEFT(D758,2),Lookup!$A:$A,0))))</f>
        <v>SI</v>
      </c>
      <c r="W758" t="str">
        <f t="shared" si="119"/>
        <v>xxxx xxx xxxxx</v>
      </c>
      <c r="X758" t="str">
        <f t="shared" si="120"/>
        <v>xxxx xxx xxx xxx</v>
      </c>
      <c r="Y758" t="str">
        <f t="shared" si="121"/>
        <v>SI xxx</v>
      </c>
      <c r="Z758" s="5">
        <f t="shared" si="122"/>
        <v>-2827.8598099999999</v>
      </c>
    </row>
    <row r="759" spans="1:26" x14ac:dyDescent="0.25">
      <c r="A759" s="6" t="s">
        <v>16</v>
      </c>
      <c r="B759" s="6" t="s">
        <v>16</v>
      </c>
      <c r="C759" s="6" t="s">
        <v>54</v>
      </c>
      <c r="D759" s="6" t="s">
        <v>58</v>
      </c>
      <c r="E759" s="6">
        <v>11111</v>
      </c>
      <c r="F759" s="6" t="s">
        <v>56</v>
      </c>
      <c r="G759" s="6">
        <v>123456</v>
      </c>
      <c r="H759" s="6" t="s">
        <v>57</v>
      </c>
      <c r="I759" s="7">
        <v>-2827.8598099999999</v>
      </c>
      <c r="J759" s="6" t="s">
        <v>15</v>
      </c>
      <c r="K759" s="7">
        <v>-2005389.8191944999</v>
      </c>
      <c r="L759" s="6" t="s">
        <v>15</v>
      </c>
      <c r="M759" s="6"/>
      <c r="N759" s="6"/>
      <c r="P759" s="3">
        <f t="shared" si="113"/>
        <v>45317</v>
      </c>
      <c r="Q759" t="str">
        <f t="shared" si="114"/>
        <v/>
      </c>
      <c r="R759" t="str">
        <f t="shared" si="115"/>
        <v>Yes</v>
      </c>
      <c r="S759">
        <f t="shared" si="116"/>
        <v>12345</v>
      </c>
      <c r="T759" t="str">
        <f t="shared" si="117"/>
        <v>Turnover 1</v>
      </c>
      <c r="U759" s="3">
        <f t="shared" si="118"/>
        <v>45317</v>
      </c>
      <c r="V759" t="str">
        <f>IF($R759="No","",IF(D759="","JD",INDEX(Lookup!$B:$B,MATCH(LEFT(D759,2),Lookup!$A:$A,0))))</f>
        <v>SI</v>
      </c>
      <c r="W759" t="str">
        <f t="shared" si="119"/>
        <v>xxxx xxx xxxxx</v>
      </c>
      <c r="X759" t="str">
        <f t="shared" si="120"/>
        <v>xxxx xxx xxx xxx</v>
      </c>
      <c r="Y759" t="str">
        <f t="shared" si="121"/>
        <v>SI xxx</v>
      </c>
      <c r="Z759" s="5">
        <f t="shared" si="122"/>
        <v>-437.57423</v>
      </c>
    </row>
    <row r="760" spans="1:26" x14ac:dyDescent="0.25">
      <c r="A760" s="6" t="s">
        <v>16</v>
      </c>
      <c r="B760" s="6" t="s">
        <v>16</v>
      </c>
      <c r="C760" s="6" t="s">
        <v>54</v>
      </c>
      <c r="D760" s="6" t="s">
        <v>58</v>
      </c>
      <c r="E760" s="6">
        <v>11111</v>
      </c>
      <c r="F760" s="6" t="s">
        <v>56</v>
      </c>
      <c r="G760" s="6">
        <v>123456</v>
      </c>
      <c r="H760" s="6" t="s">
        <v>57</v>
      </c>
      <c r="I760" s="7">
        <v>-437.57423</v>
      </c>
      <c r="J760" s="6" t="s">
        <v>15</v>
      </c>
      <c r="K760" s="7">
        <v>-2005827.3934245</v>
      </c>
      <c r="L760" s="6" t="s">
        <v>15</v>
      </c>
      <c r="M760" s="6"/>
      <c r="N760" s="6"/>
      <c r="P760" s="3">
        <f t="shared" si="113"/>
        <v>45317</v>
      </c>
      <c r="Q760" t="str">
        <f t="shared" si="114"/>
        <v/>
      </c>
      <c r="R760" t="str">
        <f t="shared" si="115"/>
        <v>Yes</v>
      </c>
      <c r="S760">
        <f t="shared" si="116"/>
        <v>12345</v>
      </c>
      <c r="T760" t="str">
        <f t="shared" si="117"/>
        <v>Turnover 1</v>
      </c>
      <c r="U760" s="3">
        <f t="shared" si="118"/>
        <v>45317</v>
      </c>
      <c r="V760" t="str">
        <f>IF($R760="No","",IF(D760="","JD",INDEX(Lookup!$B:$B,MATCH(LEFT(D760,2),Lookup!$A:$A,0))))</f>
        <v>SI</v>
      </c>
      <c r="W760" t="str">
        <f t="shared" si="119"/>
        <v>xxxx xxx xxxxx</v>
      </c>
      <c r="X760" t="str">
        <f t="shared" si="120"/>
        <v>xxxx xxx xxx xxx</v>
      </c>
      <c r="Y760" t="str">
        <f t="shared" si="121"/>
        <v>SI xxx</v>
      </c>
      <c r="Z760" s="5">
        <f t="shared" si="122"/>
        <v>-611.22583499999996</v>
      </c>
    </row>
    <row r="761" spans="1:26" x14ac:dyDescent="0.25">
      <c r="A761" s="6" t="s">
        <v>16</v>
      </c>
      <c r="B761" s="6" t="s">
        <v>16</v>
      </c>
      <c r="C761" s="6" t="s">
        <v>54</v>
      </c>
      <c r="D761" s="6" t="s">
        <v>58</v>
      </c>
      <c r="E761" s="6">
        <v>11111</v>
      </c>
      <c r="F761" s="6" t="s">
        <v>56</v>
      </c>
      <c r="G761" s="6">
        <v>123456</v>
      </c>
      <c r="H761" s="6" t="s">
        <v>57</v>
      </c>
      <c r="I761" s="7">
        <v>-611.22583499999996</v>
      </c>
      <c r="J761" s="6" t="s">
        <v>15</v>
      </c>
      <c r="K761" s="7">
        <v>-2006438.6192594999</v>
      </c>
      <c r="L761" s="6" t="s">
        <v>15</v>
      </c>
      <c r="M761" s="6"/>
      <c r="N761" s="6"/>
      <c r="P761" s="3">
        <f t="shared" si="113"/>
        <v>45317</v>
      </c>
      <c r="Q761" t="str">
        <f t="shared" si="114"/>
        <v/>
      </c>
      <c r="R761" t="str">
        <f t="shared" si="115"/>
        <v>Yes</v>
      </c>
      <c r="S761">
        <f t="shared" si="116"/>
        <v>12345</v>
      </c>
      <c r="T761" t="str">
        <f t="shared" si="117"/>
        <v>Turnover 1</v>
      </c>
      <c r="U761" s="3">
        <f t="shared" si="118"/>
        <v>45317</v>
      </c>
      <c r="V761" t="str">
        <f>IF($R761="No","",IF(D761="","JD",INDEX(Lookup!$B:$B,MATCH(LEFT(D761,2),Lookup!$A:$A,0))))</f>
        <v>SI</v>
      </c>
      <c r="W761" t="str">
        <f t="shared" si="119"/>
        <v>xxxx xxx xxxxx</v>
      </c>
      <c r="X761" t="str">
        <f t="shared" si="120"/>
        <v>xxxx xxx xxx xxx</v>
      </c>
      <c r="Y761" t="str">
        <f t="shared" si="121"/>
        <v>SI xxx</v>
      </c>
      <c r="Z761" s="5">
        <f t="shared" si="122"/>
        <v>-1844.2028025</v>
      </c>
    </row>
    <row r="762" spans="1:26" x14ac:dyDescent="0.25">
      <c r="A762" s="6" t="s">
        <v>16</v>
      </c>
      <c r="B762" s="6" t="s">
        <v>16</v>
      </c>
      <c r="C762" s="6" t="s">
        <v>54</v>
      </c>
      <c r="D762" s="6" t="s">
        <v>58</v>
      </c>
      <c r="E762" s="6">
        <v>11111</v>
      </c>
      <c r="F762" s="6" t="s">
        <v>56</v>
      </c>
      <c r="G762" s="6">
        <v>123456</v>
      </c>
      <c r="H762" s="6" t="s">
        <v>57</v>
      </c>
      <c r="I762" s="7">
        <v>-1844.2028025</v>
      </c>
      <c r="J762" s="6" t="s">
        <v>15</v>
      </c>
      <c r="K762" s="7">
        <v>-2008282.8220620002</v>
      </c>
      <c r="L762" s="6" t="s">
        <v>15</v>
      </c>
      <c r="M762" s="6"/>
      <c r="N762" s="6"/>
      <c r="P762" s="3">
        <f t="shared" si="113"/>
        <v>45317</v>
      </c>
      <c r="Q762" t="str">
        <f t="shared" si="114"/>
        <v/>
      </c>
      <c r="R762" t="str">
        <f t="shared" si="115"/>
        <v>Yes</v>
      </c>
      <c r="S762">
        <f t="shared" si="116"/>
        <v>12345</v>
      </c>
      <c r="T762" t="str">
        <f t="shared" si="117"/>
        <v>Turnover 1</v>
      </c>
      <c r="U762" s="3">
        <f t="shared" si="118"/>
        <v>45317</v>
      </c>
      <c r="V762" t="str">
        <f>IF($R762="No","",IF(D762="","JD",INDEX(Lookup!$B:$B,MATCH(LEFT(D762,2),Lookup!$A:$A,0))))</f>
        <v>SI</v>
      </c>
      <c r="W762" t="str">
        <f t="shared" si="119"/>
        <v>xxxx xxx xxxxx</v>
      </c>
      <c r="X762" t="str">
        <f t="shared" si="120"/>
        <v>xxxx xxx xxx xxx</v>
      </c>
      <c r="Y762" t="str">
        <f t="shared" si="121"/>
        <v>SI xxx</v>
      </c>
      <c r="Z762" s="5">
        <f t="shared" si="122"/>
        <v>-3648.1566144999997</v>
      </c>
    </row>
    <row r="763" spans="1:26" x14ac:dyDescent="0.25">
      <c r="A763" s="6" t="s">
        <v>16</v>
      </c>
      <c r="B763" s="6" t="s">
        <v>16</v>
      </c>
      <c r="C763" s="6" t="s">
        <v>54</v>
      </c>
      <c r="D763" s="6" t="s">
        <v>58</v>
      </c>
      <c r="E763" s="6">
        <v>11111</v>
      </c>
      <c r="F763" s="6" t="s">
        <v>56</v>
      </c>
      <c r="G763" s="6">
        <v>123456</v>
      </c>
      <c r="H763" s="6" t="s">
        <v>57</v>
      </c>
      <c r="I763" s="7">
        <v>-3648.1566144999997</v>
      </c>
      <c r="J763" s="6" t="s">
        <v>15</v>
      </c>
      <c r="K763" s="7">
        <v>-2011930.9786765</v>
      </c>
      <c r="L763" s="6" t="s">
        <v>15</v>
      </c>
      <c r="M763" s="6"/>
      <c r="N763" s="6"/>
      <c r="P763" s="3">
        <f t="shared" si="113"/>
        <v>45317</v>
      </c>
      <c r="Q763" t="str">
        <f t="shared" si="114"/>
        <v/>
      </c>
      <c r="R763" t="str">
        <f t="shared" si="115"/>
        <v>Yes</v>
      </c>
      <c r="S763">
        <f t="shared" si="116"/>
        <v>12345</v>
      </c>
      <c r="T763" t="str">
        <f t="shared" si="117"/>
        <v>Turnover 1</v>
      </c>
      <c r="U763" s="3">
        <f t="shared" si="118"/>
        <v>45317</v>
      </c>
      <c r="V763" t="str">
        <f>IF($R763="No","",IF(D763="","JD",INDEX(Lookup!$B:$B,MATCH(LEFT(D763,2),Lookup!$A:$A,0))))</f>
        <v>SI</v>
      </c>
      <c r="W763" t="str">
        <f t="shared" si="119"/>
        <v>xxxx xxx xxxxx</v>
      </c>
      <c r="X763" t="str">
        <f t="shared" si="120"/>
        <v>xxxx xxx xxx xxx</v>
      </c>
      <c r="Y763" t="str">
        <f t="shared" si="121"/>
        <v>SI xxx</v>
      </c>
      <c r="Z763" s="5">
        <f t="shared" si="122"/>
        <v>-535.49426500000004</v>
      </c>
    </row>
    <row r="764" spans="1:26" x14ac:dyDescent="0.25">
      <c r="A764" s="6" t="s">
        <v>16</v>
      </c>
      <c r="B764" s="6" t="s">
        <v>16</v>
      </c>
      <c r="C764" s="6" t="s">
        <v>54</v>
      </c>
      <c r="D764" s="6" t="s">
        <v>58</v>
      </c>
      <c r="E764" s="6">
        <v>11111</v>
      </c>
      <c r="F764" s="6" t="s">
        <v>56</v>
      </c>
      <c r="G764" s="6">
        <v>123456</v>
      </c>
      <c r="H764" s="6" t="s">
        <v>57</v>
      </c>
      <c r="I764" s="7">
        <v>-535.49426500000004</v>
      </c>
      <c r="J764" s="6" t="s">
        <v>15</v>
      </c>
      <c r="K764" s="7">
        <v>-2012466.4729414999</v>
      </c>
      <c r="L764" s="6" t="s">
        <v>15</v>
      </c>
      <c r="M764" s="6"/>
      <c r="N764" s="6"/>
      <c r="P764" s="3">
        <f t="shared" si="113"/>
        <v>45317</v>
      </c>
      <c r="Q764" t="str">
        <f t="shared" si="114"/>
        <v/>
      </c>
      <c r="R764" t="str">
        <f t="shared" si="115"/>
        <v>Yes</v>
      </c>
      <c r="S764">
        <f t="shared" si="116"/>
        <v>12345</v>
      </c>
      <c r="T764" t="str">
        <f t="shared" si="117"/>
        <v>Turnover 1</v>
      </c>
      <c r="U764" s="3">
        <f t="shared" si="118"/>
        <v>45317</v>
      </c>
      <c r="V764" t="str">
        <f>IF($R764="No","",IF(D764="","JD",INDEX(Lookup!$B:$B,MATCH(LEFT(D764,2),Lookup!$A:$A,0))))</f>
        <v>SI</v>
      </c>
      <c r="W764" t="str">
        <f t="shared" si="119"/>
        <v>xxxx xxx xxxxx</v>
      </c>
      <c r="X764" t="str">
        <f t="shared" si="120"/>
        <v>xxxx xxx xxx xxx</v>
      </c>
      <c r="Y764" t="str">
        <f t="shared" si="121"/>
        <v>SI xxx</v>
      </c>
      <c r="Z764" s="5">
        <f t="shared" si="122"/>
        <v>-749.54657650000001</v>
      </c>
    </row>
    <row r="765" spans="1:26" x14ac:dyDescent="0.25">
      <c r="A765" s="6" t="s">
        <v>16</v>
      </c>
      <c r="B765" s="6" t="s">
        <v>16</v>
      </c>
      <c r="C765" s="6" t="s">
        <v>54</v>
      </c>
      <c r="D765" s="6" t="s">
        <v>58</v>
      </c>
      <c r="E765" s="6">
        <v>11111</v>
      </c>
      <c r="F765" s="6" t="s">
        <v>56</v>
      </c>
      <c r="G765" s="6">
        <v>123456</v>
      </c>
      <c r="H765" s="6" t="s">
        <v>57</v>
      </c>
      <c r="I765" s="7">
        <v>-749.54657650000001</v>
      </c>
      <c r="J765" s="6" t="s">
        <v>15</v>
      </c>
      <c r="K765" s="7">
        <v>-2013216.0195180001</v>
      </c>
      <c r="L765" s="6" t="s">
        <v>15</v>
      </c>
      <c r="M765" s="6"/>
      <c r="N765" s="6"/>
      <c r="P765" s="3">
        <f t="shared" si="113"/>
        <v>45317</v>
      </c>
      <c r="Q765" t="str">
        <f t="shared" si="114"/>
        <v/>
      </c>
      <c r="R765" t="str">
        <f t="shared" si="115"/>
        <v>Yes</v>
      </c>
      <c r="S765">
        <f t="shared" si="116"/>
        <v>12345</v>
      </c>
      <c r="T765" t="str">
        <f t="shared" si="117"/>
        <v>Turnover 1</v>
      </c>
      <c r="U765" s="3">
        <f t="shared" si="118"/>
        <v>45317</v>
      </c>
      <c r="V765" t="str">
        <f>IF($R765="No","",IF(D765="","JD",INDEX(Lookup!$B:$B,MATCH(LEFT(D765,2),Lookup!$A:$A,0))))</f>
        <v>SI</v>
      </c>
      <c r="W765" t="str">
        <f t="shared" si="119"/>
        <v>xxxx xxx xxxxx</v>
      </c>
      <c r="X765" t="str">
        <f t="shared" si="120"/>
        <v>xxxx xxx xxx xxx</v>
      </c>
      <c r="Y765" t="str">
        <f t="shared" si="121"/>
        <v>SI xxx</v>
      </c>
      <c r="Z765" s="5">
        <f t="shared" si="122"/>
        <v>-182.74192199999999</v>
      </c>
    </row>
    <row r="766" spans="1:26" x14ac:dyDescent="0.25">
      <c r="A766" s="6" t="s">
        <v>16</v>
      </c>
      <c r="B766" s="6" t="s">
        <v>16</v>
      </c>
      <c r="C766" s="6" t="s">
        <v>54</v>
      </c>
      <c r="D766" s="6" t="s">
        <v>58</v>
      </c>
      <c r="E766" s="6">
        <v>11111</v>
      </c>
      <c r="F766" s="6" t="s">
        <v>56</v>
      </c>
      <c r="G766" s="6">
        <v>123456</v>
      </c>
      <c r="H766" s="6" t="s">
        <v>57</v>
      </c>
      <c r="I766" s="7">
        <v>-182.74192199999999</v>
      </c>
      <c r="J766" s="6" t="s">
        <v>15</v>
      </c>
      <c r="K766" s="7">
        <v>-2013398.76144</v>
      </c>
      <c r="L766" s="6" t="s">
        <v>15</v>
      </c>
      <c r="M766" s="6"/>
      <c r="N766" s="6"/>
      <c r="P766" s="3">
        <f t="shared" si="113"/>
        <v>45317</v>
      </c>
      <c r="Q766" t="str">
        <f t="shared" si="114"/>
        <v/>
      </c>
      <c r="R766" t="str">
        <f t="shared" si="115"/>
        <v>Yes</v>
      </c>
      <c r="S766">
        <f t="shared" si="116"/>
        <v>12345</v>
      </c>
      <c r="T766" t="str">
        <f t="shared" si="117"/>
        <v>Turnover 1</v>
      </c>
      <c r="U766" s="3">
        <f t="shared" si="118"/>
        <v>45317</v>
      </c>
      <c r="V766" t="str">
        <f>IF($R766="No","",IF(D766="","JD",INDEX(Lookup!$B:$B,MATCH(LEFT(D766,2),Lookup!$A:$A,0))))</f>
        <v>SI</v>
      </c>
      <c r="W766" t="str">
        <f t="shared" si="119"/>
        <v>xxxx xxx xxxxx</v>
      </c>
      <c r="X766" t="str">
        <f t="shared" si="120"/>
        <v>xxxx xxx xxx xxx</v>
      </c>
      <c r="Y766" t="str">
        <f t="shared" si="121"/>
        <v>SI xxx</v>
      </c>
      <c r="Z766" s="5">
        <f t="shared" si="122"/>
        <v>-102.4083</v>
      </c>
    </row>
    <row r="767" spans="1:26" x14ac:dyDescent="0.25">
      <c r="A767" s="6" t="s">
        <v>16</v>
      </c>
      <c r="B767" s="6" t="s">
        <v>16</v>
      </c>
      <c r="C767" s="6" t="s">
        <v>54</v>
      </c>
      <c r="D767" s="6" t="s">
        <v>58</v>
      </c>
      <c r="E767" s="6">
        <v>11111</v>
      </c>
      <c r="F767" s="6" t="s">
        <v>56</v>
      </c>
      <c r="G767" s="6">
        <v>123456</v>
      </c>
      <c r="H767" s="6" t="s">
        <v>57</v>
      </c>
      <c r="I767" s="7">
        <v>-102.4083</v>
      </c>
      <c r="J767" s="6" t="s">
        <v>15</v>
      </c>
      <c r="K767" s="7">
        <v>-2013501.16974</v>
      </c>
      <c r="L767" s="6" t="s">
        <v>15</v>
      </c>
      <c r="M767" s="6"/>
      <c r="N767" s="6"/>
      <c r="P767" s="3">
        <f t="shared" si="113"/>
        <v>45317</v>
      </c>
      <c r="Q767" t="str">
        <f t="shared" si="114"/>
        <v/>
      </c>
      <c r="R767" t="str">
        <f t="shared" si="115"/>
        <v>Yes</v>
      </c>
      <c r="S767">
        <f t="shared" si="116"/>
        <v>12345</v>
      </c>
      <c r="T767" t="str">
        <f t="shared" si="117"/>
        <v>Turnover 1</v>
      </c>
      <c r="U767" s="3">
        <f t="shared" si="118"/>
        <v>45317</v>
      </c>
      <c r="V767" t="str">
        <f>IF($R767="No","",IF(D767="","JD",INDEX(Lookup!$B:$B,MATCH(LEFT(D767,2),Lookup!$A:$A,0))))</f>
        <v>SI</v>
      </c>
      <c r="W767" t="str">
        <f t="shared" si="119"/>
        <v>xxxx xxx xxxxx</v>
      </c>
      <c r="X767" t="str">
        <f t="shared" si="120"/>
        <v>xxxx xxx xxx xxx</v>
      </c>
      <c r="Y767" t="str">
        <f t="shared" si="121"/>
        <v>SI xxx</v>
      </c>
      <c r="Z767" s="5">
        <f t="shared" si="122"/>
        <v>-1429.7589409999998</v>
      </c>
    </row>
    <row r="768" spans="1:26" x14ac:dyDescent="0.25">
      <c r="A768" s="6" t="s">
        <v>16</v>
      </c>
      <c r="B768" s="6" t="s">
        <v>16</v>
      </c>
      <c r="C768" s="6" t="s">
        <v>54</v>
      </c>
      <c r="D768" s="6" t="s">
        <v>58</v>
      </c>
      <c r="E768" s="6">
        <v>11111</v>
      </c>
      <c r="F768" s="6" t="s">
        <v>56</v>
      </c>
      <c r="G768" s="6">
        <v>123456</v>
      </c>
      <c r="H768" s="6" t="s">
        <v>57</v>
      </c>
      <c r="I768" s="7">
        <v>-1429.7589409999998</v>
      </c>
      <c r="J768" s="6" t="s">
        <v>15</v>
      </c>
      <c r="K768" s="7">
        <v>-2014930.9286809999</v>
      </c>
      <c r="L768" s="6" t="s">
        <v>15</v>
      </c>
      <c r="M768" s="6"/>
      <c r="N768" s="6"/>
      <c r="P768" s="3">
        <f t="shared" si="113"/>
        <v>45317</v>
      </c>
      <c r="Q768" t="str">
        <f t="shared" si="114"/>
        <v/>
      </c>
      <c r="R768" t="str">
        <f t="shared" si="115"/>
        <v>Yes</v>
      </c>
      <c r="S768">
        <f t="shared" si="116"/>
        <v>12345</v>
      </c>
      <c r="T768" t="str">
        <f t="shared" si="117"/>
        <v>Turnover 1</v>
      </c>
      <c r="U768" s="3">
        <f t="shared" si="118"/>
        <v>45317</v>
      </c>
      <c r="V768" t="str">
        <f>IF($R768="No","",IF(D768="","JD",INDEX(Lookup!$B:$B,MATCH(LEFT(D768,2),Lookup!$A:$A,0))))</f>
        <v>SI</v>
      </c>
      <c r="W768" t="str">
        <f t="shared" si="119"/>
        <v>xxxx xxx xxxxx</v>
      </c>
      <c r="X768" t="str">
        <f t="shared" si="120"/>
        <v>xxxx xxx xxx xxx</v>
      </c>
      <c r="Y768" t="str">
        <f t="shared" si="121"/>
        <v>SI xxx</v>
      </c>
      <c r="Z768" s="5">
        <f t="shared" si="122"/>
        <v>-107.03563799999999</v>
      </c>
    </row>
    <row r="769" spans="1:26" x14ac:dyDescent="0.25">
      <c r="A769" s="6" t="s">
        <v>16</v>
      </c>
      <c r="B769" s="6" t="s">
        <v>16</v>
      </c>
      <c r="C769" s="6" t="s">
        <v>54</v>
      </c>
      <c r="D769" s="6" t="s">
        <v>58</v>
      </c>
      <c r="E769" s="6">
        <v>11111</v>
      </c>
      <c r="F769" s="6" t="s">
        <v>56</v>
      </c>
      <c r="G769" s="6">
        <v>123456</v>
      </c>
      <c r="H769" s="6" t="s">
        <v>57</v>
      </c>
      <c r="I769" s="7">
        <v>-107.03563799999999</v>
      </c>
      <c r="J769" s="6" t="s">
        <v>15</v>
      </c>
      <c r="K769" s="7">
        <v>-2015037.964319</v>
      </c>
      <c r="L769" s="6" t="s">
        <v>15</v>
      </c>
      <c r="M769" s="6"/>
      <c r="N769" s="6"/>
      <c r="P769" s="3">
        <f t="shared" si="113"/>
        <v>45317</v>
      </c>
      <c r="Q769" t="str">
        <f t="shared" si="114"/>
        <v/>
      </c>
      <c r="R769" t="str">
        <f t="shared" si="115"/>
        <v>Yes</v>
      </c>
      <c r="S769">
        <f t="shared" si="116"/>
        <v>12345</v>
      </c>
      <c r="T769" t="str">
        <f t="shared" si="117"/>
        <v>Turnover 1</v>
      </c>
      <c r="U769" s="3">
        <f t="shared" si="118"/>
        <v>45317</v>
      </c>
      <c r="V769" t="str">
        <f>IF($R769="No","",IF(D769="","JD",INDEX(Lookup!$B:$B,MATCH(LEFT(D769,2),Lookup!$A:$A,0))))</f>
        <v>SI</v>
      </c>
      <c r="W769" t="str">
        <f t="shared" si="119"/>
        <v>xxxx xxx xxxxx</v>
      </c>
      <c r="X769" t="str">
        <f t="shared" si="120"/>
        <v>xxxx xxx xxx xxx</v>
      </c>
      <c r="Y769" t="str">
        <f t="shared" si="121"/>
        <v>SI xxx</v>
      </c>
      <c r="Z769" s="5">
        <f t="shared" si="122"/>
        <v>-668.11933500000009</v>
      </c>
    </row>
    <row r="770" spans="1:26" x14ac:dyDescent="0.25">
      <c r="A770" s="6" t="s">
        <v>16</v>
      </c>
      <c r="B770" s="6" t="s">
        <v>16</v>
      </c>
      <c r="C770" s="6" t="s">
        <v>54</v>
      </c>
      <c r="D770" s="6" t="s">
        <v>58</v>
      </c>
      <c r="E770" s="6">
        <v>11111</v>
      </c>
      <c r="F770" s="6" t="s">
        <v>56</v>
      </c>
      <c r="G770" s="6">
        <v>123456</v>
      </c>
      <c r="H770" s="6" t="s">
        <v>57</v>
      </c>
      <c r="I770" s="7">
        <v>-668.11933500000009</v>
      </c>
      <c r="J770" s="6" t="s">
        <v>15</v>
      </c>
      <c r="K770" s="7">
        <v>-2015706.083654</v>
      </c>
      <c r="L770" s="6" t="s">
        <v>15</v>
      </c>
      <c r="M770" s="6"/>
      <c r="N770" s="6"/>
      <c r="P770" s="3">
        <f t="shared" si="113"/>
        <v>45317</v>
      </c>
      <c r="Q770" t="str">
        <f t="shared" si="114"/>
        <v/>
      </c>
      <c r="R770" t="str">
        <f t="shared" si="115"/>
        <v>Yes</v>
      </c>
      <c r="S770">
        <f t="shared" si="116"/>
        <v>12345</v>
      </c>
      <c r="T770" t="str">
        <f t="shared" si="117"/>
        <v>Turnover 1</v>
      </c>
      <c r="U770" s="3">
        <f t="shared" si="118"/>
        <v>45317</v>
      </c>
      <c r="V770" t="str">
        <f>IF($R770="No","",IF(D770="","JD",INDEX(Lookup!$B:$B,MATCH(LEFT(D770,2),Lookup!$A:$A,0))))</f>
        <v>SI</v>
      </c>
      <c r="W770" t="str">
        <f t="shared" si="119"/>
        <v>xxxx xxx xxxxx</v>
      </c>
      <c r="X770" t="str">
        <f t="shared" si="120"/>
        <v>xxxx xxx xxx xxx</v>
      </c>
      <c r="Y770" t="str">
        <f t="shared" si="121"/>
        <v>SI xxx</v>
      </c>
      <c r="Z770" s="5">
        <f t="shared" si="122"/>
        <v>-3743.2066884999999</v>
      </c>
    </row>
    <row r="771" spans="1:26" x14ac:dyDescent="0.25">
      <c r="A771" s="6" t="s">
        <v>16</v>
      </c>
      <c r="B771" s="6" t="s">
        <v>16</v>
      </c>
      <c r="C771" s="6" t="s">
        <v>54</v>
      </c>
      <c r="D771" s="6" t="s">
        <v>58</v>
      </c>
      <c r="E771" s="6">
        <v>11111</v>
      </c>
      <c r="F771" s="6" t="s">
        <v>56</v>
      </c>
      <c r="G771" s="6">
        <v>123456</v>
      </c>
      <c r="H771" s="6" t="s">
        <v>57</v>
      </c>
      <c r="I771" s="7">
        <v>-3743.2066884999999</v>
      </c>
      <c r="J771" s="6" t="s">
        <v>15</v>
      </c>
      <c r="K771" s="7">
        <v>-2019449.2903425002</v>
      </c>
      <c r="L771" s="6" t="s">
        <v>15</v>
      </c>
      <c r="M771" s="6"/>
      <c r="N771" s="6"/>
      <c r="P771" s="3">
        <f t="shared" si="113"/>
        <v>45317</v>
      </c>
      <c r="Q771" t="str">
        <f t="shared" si="114"/>
        <v/>
      </c>
      <c r="R771" t="str">
        <f t="shared" si="115"/>
        <v>Yes</v>
      </c>
      <c r="S771">
        <f t="shared" si="116"/>
        <v>12345</v>
      </c>
      <c r="T771" t="str">
        <f t="shared" si="117"/>
        <v>Turnover 1</v>
      </c>
      <c r="U771" s="3">
        <f t="shared" si="118"/>
        <v>45317</v>
      </c>
      <c r="V771" t="str">
        <f>IF($R771="No","",IF(D771="","JD",INDEX(Lookup!$B:$B,MATCH(LEFT(D771,2),Lookup!$A:$A,0))))</f>
        <v>SI</v>
      </c>
      <c r="W771" t="str">
        <f t="shared" si="119"/>
        <v>xxxx xxx xxxxx</v>
      </c>
      <c r="X771" t="str">
        <f t="shared" si="120"/>
        <v>xxxx xxx xxx xxx</v>
      </c>
      <c r="Y771" t="str">
        <f t="shared" si="121"/>
        <v>SI xxx</v>
      </c>
      <c r="Z771" s="5">
        <f t="shared" si="122"/>
        <v>-213.42648299999999</v>
      </c>
    </row>
    <row r="772" spans="1:26" x14ac:dyDescent="0.25">
      <c r="A772" s="6" t="s">
        <v>16</v>
      </c>
      <c r="B772" s="6" t="s">
        <v>16</v>
      </c>
      <c r="C772" s="6" t="s">
        <v>54</v>
      </c>
      <c r="D772" s="6" t="s">
        <v>58</v>
      </c>
      <c r="E772" s="6">
        <v>11111</v>
      </c>
      <c r="F772" s="6" t="s">
        <v>56</v>
      </c>
      <c r="G772" s="6">
        <v>123456</v>
      </c>
      <c r="H772" s="6" t="s">
        <v>57</v>
      </c>
      <c r="I772" s="7">
        <v>-213.42648299999999</v>
      </c>
      <c r="J772" s="6" t="s">
        <v>15</v>
      </c>
      <c r="K772" s="7">
        <v>-2019662.7168254999</v>
      </c>
      <c r="L772" s="6" t="s">
        <v>15</v>
      </c>
      <c r="M772" s="6"/>
      <c r="N772" s="6"/>
      <c r="P772" s="3">
        <f t="shared" ref="P772:P835" si="123">IFERROR(DATE(RIGHT(A772,4), MID(A772,4,2), LEFT(A772,2)),"")</f>
        <v>45317</v>
      </c>
      <c r="Q772" t="str">
        <f t="shared" ref="Q772:Q835" si="124">IF(AND(I772="",A772&lt;&gt;""),"OB","")</f>
        <v/>
      </c>
      <c r="R772" t="str">
        <f t="shared" ref="R772:R835" si="125">IF(Q772="OB","Yes",IF(I772&lt;&gt;"","Yes","No"))</f>
        <v>Yes</v>
      </c>
      <c r="S772">
        <f t="shared" ref="S772:S835" si="126">IF($R772="No","",IF(AND($L772&lt;&gt;"",$L771=""),$B772,S771))</f>
        <v>12345</v>
      </c>
      <c r="T772" t="str">
        <f t="shared" ref="T772:T835" si="127">IF($R772="No","",IF(AND($L772&lt;&gt;"",$L771=""),$F772,T771))</f>
        <v>Turnover 1</v>
      </c>
      <c r="U772" s="3">
        <f t="shared" ref="U772:U835" si="128">IF(Q772="OB",MIN(P:P)-1,IF(R772="Yes",P772,""))</f>
        <v>45317</v>
      </c>
      <c r="V772" t="str">
        <f>IF($R772="No","",IF(D772="","JD",INDEX(Lookup!$B:$B,MATCH(LEFT(D772,2),Lookup!$A:$A,0))))</f>
        <v>SI</v>
      </c>
      <c r="W772" t="str">
        <f t="shared" ref="W772:W835" si="129">IF(R772="No","",IF(OR(V772="PI",V772="SI"),H772,""))</f>
        <v>xxxx xxx xxxxx</v>
      </c>
      <c r="X772" t="str">
        <f t="shared" ref="X772:X835" si="130">IF(R772="Yes",F772,"")</f>
        <v>xxxx xxx xxx xxx</v>
      </c>
      <c r="Y772" t="str">
        <f t="shared" ref="Y772:Y835" si="131">IF(R772="No","",IF(OR(V772="PI",V772="SI"),D772,""))</f>
        <v>SI xxx</v>
      </c>
      <c r="Z772" s="5">
        <f t="shared" ref="Z772:Z835" si="132">IF(R772="No","",IF(Q772="OB",K772,I773))</f>
        <v>-449.68622399999998</v>
      </c>
    </row>
    <row r="773" spans="1:26" x14ac:dyDescent="0.25">
      <c r="A773" s="6" t="s">
        <v>16</v>
      </c>
      <c r="B773" s="6" t="s">
        <v>16</v>
      </c>
      <c r="C773" s="6" t="s">
        <v>54</v>
      </c>
      <c r="D773" s="6" t="s">
        <v>58</v>
      </c>
      <c r="E773" s="6">
        <v>11111</v>
      </c>
      <c r="F773" s="6" t="s">
        <v>56</v>
      </c>
      <c r="G773" s="6">
        <v>123456</v>
      </c>
      <c r="H773" s="6" t="s">
        <v>57</v>
      </c>
      <c r="I773" s="7">
        <v>-449.68622399999998</v>
      </c>
      <c r="J773" s="6" t="s">
        <v>15</v>
      </c>
      <c r="K773" s="7">
        <v>-2020112.4030495</v>
      </c>
      <c r="L773" s="6" t="s">
        <v>15</v>
      </c>
      <c r="M773" s="6"/>
      <c r="N773" s="6"/>
      <c r="P773" s="3">
        <f t="shared" si="123"/>
        <v>45317</v>
      </c>
      <c r="Q773" t="str">
        <f t="shared" si="124"/>
        <v/>
      </c>
      <c r="R773" t="str">
        <f t="shared" si="125"/>
        <v>Yes</v>
      </c>
      <c r="S773">
        <f t="shared" si="126"/>
        <v>12345</v>
      </c>
      <c r="T773" t="str">
        <f t="shared" si="127"/>
        <v>Turnover 1</v>
      </c>
      <c r="U773" s="3">
        <f t="shared" si="128"/>
        <v>45317</v>
      </c>
      <c r="V773" t="str">
        <f>IF($R773="No","",IF(D773="","JD",INDEX(Lookup!$B:$B,MATCH(LEFT(D773,2),Lookup!$A:$A,0))))</f>
        <v>SI</v>
      </c>
      <c r="W773" t="str">
        <f t="shared" si="129"/>
        <v>xxxx xxx xxxxx</v>
      </c>
      <c r="X773" t="str">
        <f t="shared" si="130"/>
        <v>xxxx xxx xxx xxx</v>
      </c>
      <c r="Y773" t="str">
        <f t="shared" si="131"/>
        <v>SI xxx</v>
      </c>
      <c r="Z773" s="5">
        <f t="shared" si="132"/>
        <v>-305.06294700000001</v>
      </c>
    </row>
    <row r="774" spans="1:26" x14ac:dyDescent="0.25">
      <c r="A774" s="6" t="s">
        <v>16</v>
      </c>
      <c r="B774" s="6" t="s">
        <v>16</v>
      </c>
      <c r="C774" s="6" t="s">
        <v>54</v>
      </c>
      <c r="D774" s="6" t="s">
        <v>58</v>
      </c>
      <c r="E774" s="6">
        <v>11111</v>
      </c>
      <c r="F774" s="6" t="s">
        <v>56</v>
      </c>
      <c r="G774" s="6">
        <v>123456</v>
      </c>
      <c r="H774" s="6" t="s">
        <v>57</v>
      </c>
      <c r="I774" s="7">
        <v>-305.06294700000001</v>
      </c>
      <c r="J774" s="6" t="s">
        <v>15</v>
      </c>
      <c r="K774" s="7">
        <v>-2020417.4659964999</v>
      </c>
      <c r="L774" s="6" t="s">
        <v>15</v>
      </c>
      <c r="M774" s="6"/>
      <c r="N774" s="6"/>
      <c r="P774" s="3">
        <f t="shared" si="123"/>
        <v>45317</v>
      </c>
      <c r="Q774" t="str">
        <f t="shared" si="124"/>
        <v/>
      </c>
      <c r="R774" t="str">
        <f t="shared" si="125"/>
        <v>Yes</v>
      </c>
      <c r="S774">
        <f t="shared" si="126"/>
        <v>12345</v>
      </c>
      <c r="T774" t="str">
        <f t="shared" si="127"/>
        <v>Turnover 1</v>
      </c>
      <c r="U774" s="3">
        <f t="shared" si="128"/>
        <v>45317</v>
      </c>
      <c r="V774" t="str">
        <f>IF($R774="No","",IF(D774="","JD",INDEX(Lookup!$B:$B,MATCH(LEFT(D774,2),Lookup!$A:$A,0))))</f>
        <v>SI</v>
      </c>
      <c r="W774" t="str">
        <f t="shared" si="129"/>
        <v>xxxx xxx xxxxx</v>
      </c>
      <c r="X774" t="str">
        <f t="shared" si="130"/>
        <v>xxxx xxx xxx xxx</v>
      </c>
      <c r="Y774" t="str">
        <f t="shared" si="131"/>
        <v>SI xxx</v>
      </c>
      <c r="Z774" s="5">
        <f t="shared" si="132"/>
        <v>-104.75989799999999</v>
      </c>
    </row>
    <row r="775" spans="1:26" x14ac:dyDescent="0.25">
      <c r="A775" s="6" t="s">
        <v>16</v>
      </c>
      <c r="B775" s="6" t="s">
        <v>16</v>
      </c>
      <c r="C775" s="6" t="s">
        <v>54</v>
      </c>
      <c r="D775" s="6" t="s">
        <v>58</v>
      </c>
      <c r="E775" s="6">
        <v>11111</v>
      </c>
      <c r="F775" s="6" t="s">
        <v>56</v>
      </c>
      <c r="G775" s="6">
        <v>123456</v>
      </c>
      <c r="H775" s="6" t="s">
        <v>57</v>
      </c>
      <c r="I775" s="7">
        <v>-104.75989799999999</v>
      </c>
      <c r="J775" s="6" t="s">
        <v>15</v>
      </c>
      <c r="K775" s="7">
        <v>-2020522.2258945</v>
      </c>
      <c r="L775" s="6" t="s">
        <v>15</v>
      </c>
      <c r="M775" s="6"/>
      <c r="N775" s="6"/>
      <c r="P775" s="3">
        <f t="shared" si="123"/>
        <v>45317</v>
      </c>
      <c r="Q775" t="str">
        <f t="shared" si="124"/>
        <v/>
      </c>
      <c r="R775" t="str">
        <f t="shared" si="125"/>
        <v>Yes</v>
      </c>
      <c r="S775">
        <f t="shared" si="126"/>
        <v>12345</v>
      </c>
      <c r="T775" t="str">
        <f t="shared" si="127"/>
        <v>Turnover 1</v>
      </c>
      <c r="U775" s="3">
        <f t="shared" si="128"/>
        <v>45317</v>
      </c>
      <c r="V775" t="str">
        <f>IF($R775="No","",IF(D775="","JD",INDEX(Lookup!$B:$B,MATCH(LEFT(D775,2),Lookup!$A:$A,0))))</f>
        <v>SI</v>
      </c>
      <c r="W775" t="str">
        <f t="shared" si="129"/>
        <v>xxxx xxx xxxxx</v>
      </c>
      <c r="X775" t="str">
        <f t="shared" si="130"/>
        <v>xxxx xxx xxx xxx</v>
      </c>
      <c r="Y775" t="str">
        <f t="shared" si="131"/>
        <v>SI xxx</v>
      </c>
      <c r="Z775" s="5">
        <f t="shared" si="132"/>
        <v>-7486.4133769999999</v>
      </c>
    </row>
    <row r="776" spans="1:26" x14ac:dyDescent="0.25">
      <c r="A776" s="6" t="s">
        <v>16</v>
      </c>
      <c r="B776" s="6" t="s">
        <v>16</v>
      </c>
      <c r="C776" s="6" t="s">
        <v>54</v>
      </c>
      <c r="D776" s="6" t="s">
        <v>58</v>
      </c>
      <c r="E776" s="6">
        <v>11111</v>
      </c>
      <c r="F776" s="6" t="s">
        <v>56</v>
      </c>
      <c r="G776" s="6">
        <v>123456</v>
      </c>
      <c r="H776" s="6" t="s">
        <v>57</v>
      </c>
      <c r="I776" s="7">
        <v>-7486.4133769999999</v>
      </c>
      <c r="J776" s="6" t="s">
        <v>15</v>
      </c>
      <c r="K776" s="7">
        <v>-2028008.6392714998</v>
      </c>
      <c r="L776" s="6" t="s">
        <v>15</v>
      </c>
      <c r="M776" s="6"/>
      <c r="N776" s="6"/>
      <c r="P776" s="3">
        <f t="shared" si="123"/>
        <v>45317</v>
      </c>
      <c r="Q776" t="str">
        <f t="shared" si="124"/>
        <v/>
      </c>
      <c r="R776" t="str">
        <f t="shared" si="125"/>
        <v>Yes</v>
      </c>
      <c r="S776">
        <f t="shared" si="126"/>
        <v>12345</v>
      </c>
      <c r="T776" t="str">
        <f t="shared" si="127"/>
        <v>Turnover 1</v>
      </c>
      <c r="U776" s="3">
        <f t="shared" si="128"/>
        <v>45317</v>
      </c>
      <c r="V776" t="str">
        <f>IF($R776="No","",IF(D776="","JD",INDEX(Lookup!$B:$B,MATCH(LEFT(D776,2),Lookup!$A:$A,0))))</f>
        <v>SI</v>
      </c>
      <c r="W776" t="str">
        <f t="shared" si="129"/>
        <v>xxxx xxx xxxxx</v>
      </c>
      <c r="X776" t="str">
        <f t="shared" si="130"/>
        <v>xxxx xxx xxx xxx</v>
      </c>
      <c r="Y776" t="str">
        <f t="shared" si="131"/>
        <v>SI xxx</v>
      </c>
      <c r="Z776" s="5">
        <f t="shared" si="132"/>
        <v>-13.730297999999999</v>
      </c>
    </row>
    <row r="777" spans="1:26" x14ac:dyDescent="0.25">
      <c r="A777" s="6" t="s">
        <v>16</v>
      </c>
      <c r="B777" s="6" t="s">
        <v>16</v>
      </c>
      <c r="C777" s="6" t="s">
        <v>54</v>
      </c>
      <c r="D777" s="6" t="s">
        <v>58</v>
      </c>
      <c r="E777" s="6">
        <v>11111</v>
      </c>
      <c r="F777" s="6" t="s">
        <v>56</v>
      </c>
      <c r="G777" s="6">
        <v>123456</v>
      </c>
      <c r="H777" s="6" t="s">
        <v>57</v>
      </c>
      <c r="I777" s="7">
        <v>-13.730297999999999</v>
      </c>
      <c r="J777" s="6" t="s">
        <v>15</v>
      </c>
      <c r="K777" s="7">
        <v>-2028022.3695695</v>
      </c>
      <c r="L777" s="6" t="s">
        <v>15</v>
      </c>
      <c r="M777" s="6"/>
      <c r="N777" s="6"/>
      <c r="P777" s="3">
        <f t="shared" si="123"/>
        <v>45317</v>
      </c>
      <c r="Q777" t="str">
        <f t="shared" si="124"/>
        <v/>
      </c>
      <c r="R777" t="str">
        <f t="shared" si="125"/>
        <v>Yes</v>
      </c>
      <c r="S777">
        <f t="shared" si="126"/>
        <v>12345</v>
      </c>
      <c r="T777" t="str">
        <f t="shared" si="127"/>
        <v>Turnover 1</v>
      </c>
      <c r="U777" s="3">
        <f t="shared" si="128"/>
        <v>45317</v>
      </c>
      <c r="V777" t="str">
        <f>IF($R777="No","",IF(D777="","JD",INDEX(Lookup!$B:$B,MATCH(LEFT(D777,2),Lookup!$A:$A,0))))</f>
        <v>SI</v>
      </c>
      <c r="W777" t="str">
        <f t="shared" si="129"/>
        <v>xxxx xxx xxxxx</v>
      </c>
      <c r="X777" t="str">
        <f t="shared" si="130"/>
        <v>xxxx xxx xxx xxx</v>
      </c>
      <c r="Y777" t="str">
        <f t="shared" si="131"/>
        <v>SI xxx</v>
      </c>
      <c r="Z777" s="5">
        <f t="shared" si="132"/>
        <v>-19.343790000000002</v>
      </c>
    </row>
    <row r="778" spans="1:26" x14ac:dyDescent="0.25">
      <c r="A778" s="6" t="s">
        <v>16</v>
      </c>
      <c r="B778" s="6" t="s">
        <v>16</v>
      </c>
      <c r="C778" s="6" t="s">
        <v>54</v>
      </c>
      <c r="D778" s="6" t="s">
        <v>58</v>
      </c>
      <c r="E778" s="6">
        <v>11111</v>
      </c>
      <c r="F778" s="6" t="s">
        <v>56</v>
      </c>
      <c r="G778" s="6">
        <v>123456</v>
      </c>
      <c r="H778" s="6" t="s">
        <v>57</v>
      </c>
      <c r="I778" s="7">
        <v>-19.343790000000002</v>
      </c>
      <c r="J778" s="6" t="s">
        <v>15</v>
      </c>
      <c r="K778" s="7">
        <v>-2028041.7133595</v>
      </c>
      <c r="L778" s="6" t="s">
        <v>15</v>
      </c>
      <c r="M778" s="6"/>
      <c r="N778" s="6"/>
      <c r="P778" s="3">
        <f t="shared" si="123"/>
        <v>45317</v>
      </c>
      <c r="Q778" t="str">
        <f t="shared" si="124"/>
        <v/>
      </c>
      <c r="R778" t="str">
        <f t="shared" si="125"/>
        <v>Yes</v>
      </c>
      <c r="S778">
        <f t="shared" si="126"/>
        <v>12345</v>
      </c>
      <c r="T778" t="str">
        <f t="shared" si="127"/>
        <v>Turnover 1</v>
      </c>
      <c r="U778" s="3">
        <f t="shared" si="128"/>
        <v>45317</v>
      </c>
      <c r="V778" t="str">
        <f>IF($R778="No","",IF(D778="","JD",INDEX(Lookup!$B:$B,MATCH(LEFT(D778,2),Lookup!$A:$A,0))))</f>
        <v>SI</v>
      </c>
      <c r="W778" t="str">
        <f t="shared" si="129"/>
        <v>xxxx xxx xxxxx</v>
      </c>
      <c r="X778" t="str">
        <f t="shared" si="130"/>
        <v>xxxx xxx xxx xxx</v>
      </c>
      <c r="Y778" t="str">
        <f t="shared" si="131"/>
        <v>SI xxx</v>
      </c>
      <c r="Z778" s="5">
        <f t="shared" si="132"/>
        <v>-100.73942400000001</v>
      </c>
    </row>
    <row r="779" spans="1:26" x14ac:dyDescent="0.25">
      <c r="A779" s="6" t="s">
        <v>16</v>
      </c>
      <c r="B779" s="6" t="s">
        <v>16</v>
      </c>
      <c r="C779" s="6" t="s">
        <v>54</v>
      </c>
      <c r="D779" s="6" t="s">
        <v>58</v>
      </c>
      <c r="E779" s="6">
        <v>11111</v>
      </c>
      <c r="F779" s="6" t="s">
        <v>56</v>
      </c>
      <c r="G779" s="6">
        <v>123456</v>
      </c>
      <c r="H779" s="6" t="s">
        <v>57</v>
      </c>
      <c r="I779" s="7">
        <v>-100.73942400000001</v>
      </c>
      <c r="J779" s="6" t="s">
        <v>15</v>
      </c>
      <c r="K779" s="7">
        <v>-2028142.4527834998</v>
      </c>
      <c r="L779" s="6" t="s">
        <v>15</v>
      </c>
      <c r="M779" s="6"/>
      <c r="N779" s="6"/>
      <c r="P779" s="3">
        <f t="shared" si="123"/>
        <v>45317</v>
      </c>
      <c r="Q779" t="str">
        <f t="shared" si="124"/>
        <v/>
      </c>
      <c r="R779" t="str">
        <f t="shared" si="125"/>
        <v>Yes</v>
      </c>
      <c r="S779">
        <f t="shared" si="126"/>
        <v>12345</v>
      </c>
      <c r="T779" t="str">
        <f t="shared" si="127"/>
        <v>Turnover 1</v>
      </c>
      <c r="U779" s="3">
        <f t="shared" si="128"/>
        <v>45317</v>
      </c>
      <c r="V779" t="str">
        <f>IF($R779="No","",IF(D779="","JD",INDEX(Lookup!$B:$B,MATCH(LEFT(D779,2),Lookup!$A:$A,0))))</f>
        <v>SI</v>
      </c>
      <c r="W779" t="str">
        <f t="shared" si="129"/>
        <v>xxxx xxx xxxxx</v>
      </c>
      <c r="X779" t="str">
        <f t="shared" si="130"/>
        <v>xxxx xxx xxx xxx</v>
      </c>
      <c r="Y779" t="str">
        <f t="shared" si="131"/>
        <v>SI xxx</v>
      </c>
      <c r="Z779" s="5">
        <f t="shared" si="132"/>
        <v>-1120.9473445000001</v>
      </c>
    </row>
    <row r="780" spans="1:26" x14ac:dyDescent="0.25">
      <c r="A780" s="6" t="s">
        <v>16</v>
      </c>
      <c r="B780" s="6" t="s">
        <v>16</v>
      </c>
      <c r="C780" s="6" t="s">
        <v>54</v>
      </c>
      <c r="D780" s="6" t="s">
        <v>58</v>
      </c>
      <c r="E780" s="6">
        <v>11111</v>
      </c>
      <c r="F780" s="6" t="s">
        <v>56</v>
      </c>
      <c r="G780" s="6">
        <v>123456</v>
      </c>
      <c r="H780" s="6" t="s">
        <v>57</v>
      </c>
      <c r="I780" s="7">
        <v>-1120.9473445000001</v>
      </c>
      <c r="J780" s="6" t="s">
        <v>15</v>
      </c>
      <c r="K780" s="7">
        <v>-2029263.400128</v>
      </c>
      <c r="L780" s="6" t="s">
        <v>15</v>
      </c>
      <c r="M780" s="6"/>
      <c r="N780" s="6"/>
      <c r="P780" s="3">
        <f t="shared" si="123"/>
        <v>45317</v>
      </c>
      <c r="Q780" t="str">
        <f t="shared" si="124"/>
        <v/>
      </c>
      <c r="R780" t="str">
        <f t="shared" si="125"/>
        <v>Yes</v>
      </c>
      <c r="S780">
        <f t="shared" si="126"/>
        <v>12345</v>
      </c>
      <c r="T780" t="str">
        <f t="shared" si="127"/>
        <v>Turnover 1</v>
      </c>
      <c r="U780" s="3">
        <f t="shared" si="128"/>
        <v>45317</v>
      </c>
      <c r="V780" t="str">
        <f>IF($R780="No","",IF(D780="","JD",INDEX(Lookup!$B:$B,MATCH(LEFT(D780,2),Lookup!$A:$A,0))))</f>
        <v>SI</v>
      </c>
      <c r="W780" t="str">
        <f t="shared" si="129"/>
        <v>xxxx xxx xxxxx</v>
      </c>
      <c r="X780" t="str">
        <f t="shared" si="130"/>
        <v>xxxx xxx xxx xxx</v>
      </c>
      <c r="Y780" t="str">
        <f t="shared" si="131"/>
        <v>SI xxx</v>
      </c>
      <c r="Z780" s="5">
        <f t="shared" si="132"/>
        <v>-104.30475</v>
      </c>
    </row>
    <row r="781" spans="1:26" x14ac:dyDescent="0.25">
      <c r="A781" s="6" t="s">
        <v>16</v>
      </c>
      <c r="B781" s="6" t="s">
        <v>16</v>
      </c>
      <c r="C781" s="6" t="s">
        <v>54</v>
      </c>
      <c r="D781" s="6" t="s">
        <v>58</v>
      </c>
      <c r="E781" s="6">
        <v>11111</v>
      </c>
      <c r="F781" s="6" t="s">
        <v>56</v>
      </c>
      <c r="G781" s="6">
        <v>123456</v>
      </c>
      <c r="H781" s="6" t="s">
        <v>57</v>
      </c>
      <c r="I781" s="7">
        <v>-104.30475</v>
      </c>
      <c r="J781" s="6" t="s">
        <v>15</v>
      </c>
      <c r="K781" s="7">
        <v>-2029367.7048779998</v>
      </c>
      <c r="L781" s="6" t="s">
        <v>15</v>
      </c>
      <c r="M781" s="6"/>
      <c r="N781" s="6"/>
      <c r="P781" s="3">
        <f t="shared" si="123"/>
        <v>45317</v>
      </c>
      <c r="Q781" t="str">
        <f t="shared" si="124"/>
        <v/>
      </c>
      <c r="R781" t="str">
        <f t="shared" si="125"/>
        <v>Yes</v>
      </c>
      <c r="S781">
        <f t="shared" si="126"/>
        <v>12345</v>
      </c>
      <c r="T781" t="str">
        <f t="shared" si="127"/>
        <v>Turnover 1</v>
      </c>
      <c r="U781" s="3">
        <f t="shared" si="128"/>
        <v>45317</v>
      </c>
      <c r="V781" t="str">
        <f>IF($R781="No","",IF(D781="","JD",INDEX(Lookup!$B:$B,MATCH(LEFT(D781,2),Lookup!$A:$A,0))))</f>
        <v>SI</v>
      </c>
      <c r="W781" t="str">
        <f t="shared" si="129"/>
        <v>xxxx xxx xxxxx</v>
      </c>
      <c r="X781" t="str">
        <f t="shared" si="130"/>
        <v>xxxx xxx xxx xxx</v>
      </c>
      <c r="Y781" t="str">
        <f t="shared" si="131"/>
        <v>SI xxx</v>
      </c>
      <c r="Z781" s="5">
        <f t="shared" si="132"/>
        <v>-104.15303399999999</v>
      </c>
    </row>
    <row r="782" spans="1:26" x14ac:dyDescent="0.25">
      <c r="A782" s="6" t="s">
        <v>16</v>
      </c>
      <c r="B782" s="6" t="s">
        <v>16</v>
      </c>
      <c r="C782" s="6" t="s">
        <v>54</v>
      </c>
      <c r="D782" s="6" t="s">
        <v>58</v>
      </c>
      <c r="E782" s="6">
        <v>11111</v>
      </c>
      <c r="F782" s="6" t="s">
        <v>56</v>
      </c>
      <c r="G782" s="6">
        <v>123456</v>
      </c>
      <c r="H782" s="6" t="s">
        <v>57</v>
      </c>
      <c r="I782" s="7">
        <v>-104.15303399999999</v>
      </c>
      <c r="J782" s="6" t="s">
        <v>15</v>
      </c>
      <c r="K782" s="7">
        <v>-2029471.857912</v>
      </c>
      <c r="L782" s="6" t="s">
        <v>15</v>
      </c>
      <c r="M782" s="6"/>
      <c r="N782" s="6"/>
      <c r="P782" s="3">
        <f t="shared" si="123"/>
        <v>45317</v>
      </c>
      <c r="Q782" t="str">
        <f t="shared" si="124"/>
        <v/>
      </c>
      <c r="R782" t="str">
        <f t="shared" si="125"/>
        <v>Yes</v>
      </c>
      <c r="S782">
        <f t="shared" si="126"/>
        <v>12345</v>
      </c>
      <c r="T782" t="str">
        <f t="shared" si="127"/>
        <v>Turnover 1</v>
      </c>
      <c r="U782" s="3">
        <f t="shared" si="128"/>
        <v>45317</v>
      </c>
      <c r="V782" t="str">
        <f>IF($R782="No","",IF(D782="","JD",INDEX(Lookup!$B:$B,MATCH(LEFT(D782,2),Lookup!$A:$A,0))))</f>
        <v>SI</v>
      </c>
      <c r="W782" t="str">
        <f t="shared" si="129"/>
        <v>xxxx xxx xxxxx</v>
      </c>
      <c r="X782" t="str">
        <f t="shared" si="130"/>
        <v>xxxx xxx xxx xxx</v>
      </c>
      <c r="Y782" t="str">
        <f t="shared" si="131"/>
        <v>SI xxx</v>
      </c>
      <c r="Z782" s="5">
        <f t="shared" si="132"/>
        <v>-175.72505700000002</v>
      </c>
    </row>
    <row r="783" spans="1:26" x14ac:dyDescent="0.25">
      <c r="A783" s="6" t="s">
        <v>16</v>
      </c>
      <c r="B783" s="6" t="s">
        <v>16</v>
      </c>
      <c r="C783" s="6" t="s">
        <v>54</v>
      </c>
      <c r="D783" s="6" t="s">
        <v>58</v>
      </c>
      <c r="E783" s="6">
        <v>11111</v>
      </c>
      <c r="F783" s="6" t="s">
        <v>56</v>
      </c>
      <c r="G783" s="6">
        <v>123456</v>
      </c>
      <c r="H783" s="6" t="s">
        <v>57</v>
      </c>
      <c r="I783" s="7">
        <v>-175.72505700000002</v>
      </c>
      <c r="J783" s="6" t="s">
        <v>15</v>
      </c>
      <c r="K783" s="7">
        <v>-2029647.5829690001</v>
      </c>
      <c r="L783" s="6" t="s">
        <v>15</v>
      </c>
      <c r="M783" s="6"/>
      <c r="N783" s="6"/>
      <c r="P783" s="3">
        <f t="shared" si="123"/>
        <v>45317</v>
      </c>
      <c r="Q783" t="str">
        <f t="shared" si="124"/>
        <v/>
      </c>
      <c r="R783" t="str">
        <f t="shared" si="125"/>
        <v>Yes</v>
      </c>
      <c r="S783">
        <f t="shared" si="126"/>
        <v>12345</v>
      </c>
      <c r="T783" t="str">
        <f t="shared" si="127"/>
        <v>Turnover 1</v>
      </c>
      <c r="U783" s="3">
        <f t="shared" si="128"/>
        <v>45317</v>
      </c>
      <c r="V783" t="str">
        <f>IF($R783="No","",IF(D783="","JD",INDEX(Lookup!$B:$B,MATCH(LEFT(D783,2),Lookup!$A:$A,0))))</f>
        <v>SI</v>
      </c>
      <c r="W783" t="str">
        <f t="shared" si="129"/>
        <v>xxxx xxx xxxxx</v>
      </c>
      <c r="X783" t="str">
        <f t="shared" si="130"/>
        <v>xxxx xxx xxx xxx</v>
      </c>
      <c r="Y783" t="str">
        <f t="shared" si="131"/>
        <v>SI xxx</v>
      </c>
      <c r="Z783" s="5">
        <f t="shared" si="132"/>
        <v>-94.55699700000001</v>
      </c>
    </row>
    <row r="784" spans="1:26" x14ac:dyDescent="0.25">
      <c r="A784" s="6" t="s">
        <v>16</v>
      </c>
      <c r="B784" s="6" t="s">
        <v>16</v>
      </c>
      <c r="C784" s="6" t="s">
        <v>54</v>
      </c>
      <c r="D784" s="6" t="s">
        <v>58</v>
      </c>
      <c r="E784" s="6">
        <v>11111</v>
      </c>
      <c r="F784" s="6" t="s">
        <v>56</v>
      </c>
      <c r="G784" s="6">
        <v>123456</v>
      </c>
      <c r="H784" s="6" t="s">
        <v>57</v>
      </c>
      <c r="I784" s="7">
        <v>-94.55699700000001</v>
      </c>
      <c r="J784" s="6" t="s">
        <v>15</v>
      </c>
      <c r="K784" s="7">
        <v>-2029742.1399660001</v>
      </c>
      <c r="L784" s="6" t="s">
        <v>15</v>
      </c>
      <c r="M784" s="6"/>
      <c r="N784" s="6"/>
      <c r="P784" s="3">
        <f t="shared" si="123"/>
        <v>45317</v>
      </c>
      <c r="Q784" t="str">
        <f t="shared" si="124"/>
        <v/>
      </c>
      <c r="R784" t="str">
        <f t="shared" si="125"/>
        <v>Yes</v>
      </c>
      <c r="S784">
        <f t="shared" si="126"/>
        <v>12345</v>
      </c>
      <c r="T784" t="str">
        <f t="shared" si="127"/>
        <v>Turnover 1</v>
      </c>
      <c r="U784" s="3">
        <f t="shared" si="128"/>
        <v>45317</v>
      </c>
      <c r="V784" t="str">
        <f>IF($R784="No","",IF(D784="","JD",INDEX(Lookup!$B:$B,MATCH(LEFT(D784,2),Lookup!$A:$A,0))))</f>
        <v>SI</v>
      </c>
      <c r="W784" t="str">
        <f t="shared" si="129"/>
        <v>xxxx xxx xxxxx</v>
      </c>
      <c r="X784" t="str">
        <f t="shared" si="130"/>
        <v>xxxx xxx xxx xxx</v>
      </c>
      <c r="Y784" t="str">
        <f t="shared" si="131"/>
        <v>SI xxx</v>
      </c>
      <c r="Z784" s="5">
        <f t="shared" si="132"/>
        <v>-312.78782000000001</v>
      </c>
    </row>
    <row r="785" spans="1:26" x14ac:dyDescent="0.25">
      <c r="A785" s="6" t="s">
        <v>16</v>
      </c>
      <c r="B785" s="6" t="s">
        <v>16</v>
      </c>
      <c r="C785" s="6" t="s">
        <v>54</v>
      </c>
      <c r="D785" s="6" t="s">
        <v>58</v>
      </c>
      <c r="E785" s="6">
        <v>11111</v>
      </c>
      <c r="F785" s="6" t="s">
        <v>56</v>
      </c>
      <c r="G785" s="6">
        <v>123456</v>
      </c>
      <c r="H785" s="6" t="s">
        <v>57</v>
      </c>
      <c r="I785" s="7">
        <v>-312.78782000000001</v>
      </c>
      <c r="J785" s="6" t="s">
        <v>15</v>
      </c>
      <c r="K785" s="7">
        <v>-2030054.9277860001</v>
      </c>
      <c r="L785" s="6" t="s">
        <v>15</v>
      </c>
      <c r="M785" s="6"/>
      <c r="N785" s="6"/>
      <c r="P785" s="3">
        <f t="shared" si="123"/>
        <v>45317</v>
      </c>
      <c r="Q785" t="str">
        <f t="shared" si="124"/>
        <v/>
      </c>
      <c r="R785" t="str">
        <f t="shared" si="125"/>
        <v>Yes</v>
      </c>
      <c r="S785">
        <f t="shared" si="126"/>
        <v>12345</v>
      </c>
      <c r="T785" t="str">
        <f t="shared" si="127"/>
        <v>Turnover 1</v>
      </c>
      <c r="U785" s="3">
        <f t="shared" si="128"/>
        <v>45317</v>
      </c>
      <c r="V785" t="str">
        <f>IF($R785="No","",IF(D785="","JD",INDEX(Lookup!$B:$B,MATCH(LEFT(D785,2),Lookup!$A:$A,0))))</f>
        <v>SI</v>
      </c>
      <c r="W785" t="str">
        <f t="shared" si="129"/>
        <v>xxxx xxx xxxxx</v>
      </c>
      <c r="X785" t="str">
        <f t="shared" si="130"/>
        <v>xxxx xxx xxx xxx</v>
      </c>
      <c r="Y785" t="str">
        <f t="shared" si="131"/>
        <v>SI xxx</v>
      </c>
      <c r="Z785" s="5">
        <f t="shared" si="132"/>
        <v>-11.732703999999998</v>
      </c>
    </row>
    <row r="786" spans="1:26" x14ac:dyDescent="0.25">
      <c r="A786" s="6" t="s">
        <v>16</v>
      </c>
      <c r="B786" s="6" t="s">
        <v>16</v>
      </c>
      <c r="C786" s="6" t="s">
        <v>54</v>
      </c>
      <c r="D786" s="6" t="s">
        <v>58</v>
      </c>
      <c r="E786" s="6">
        <v>11111</v>
      </c>
      <c r="F786" s="6" t="s">
        <v>56</v>
      </c>
      <c r="G786" s="6">
        <v>123456</v>
      </c>
      <c r="H786" s="6" t="s">
        <v>57</v>
      </c>
      <c r="I786" s="7">
        <v>-11.732703999999998</v>
      </c>
      <c r="J786" s="6" t="s">
        <v>15</v>
      </c>
      <c r="K786" s="7">
        <v>-2030066.6604899999</v>
      </c>
      <c r="L786" s="6" t="s">
        <v>15</v>
      </c>
      <c r="M786" s="6"/>
      <c r="N786" s="6"/>
      <c r="P786" s="3">
        <f t="shared" si="123"/>
        <v>45317</v>
      </c>
      <c r="Q786" t="str">
        <f t="shared" si="124"/>
        <v/>
      </c>
      <c r="R786" t="str">
        <f t="shared" si="125"/>
        <v>Yes</v>
      </c>
      <c r="S786">
        <f t="shared" si="126"/>
        <v>12345</v>
      </c>
      <c r="T786" t="str">
        <f t="shared" si="127"/>
        <v>Turnover 1</v>
      </c>
      <c r="U786" s="3">
        <f t="shared" si="128"/>
        <v>45317</v>
      </c>
      <c r="V786" t="str">
        <f>IF($R786="No","",IF(D786="","JD",INDEX(Lookup!$B:$B,MATCH(LEFT(D786,2),Lookup!$A:$A,0))))</f>
        <v>SI</v>
      </c>
      <c r="W786" t="str">
        <f t="shared" si="129"/>
        <v>xxxx xxx xxxxx</v>
      </c>
      <c r="X786" t="str">
        <f t="shared" si="130"/>
        <v>xxxx xxx xxx xxx</v>
      </c>
      <c r="Y786" t="str">
        <f t="shared" si="131"/>
        <v>SI xxx</v>
      </c>
      <c r="Z786" s="5">
        <f t="shared" si="132"/>
        <v>-520.701955</v>
      </c>
    </row>
    <row r="787" spans="1:26" x14ac:dyDescent="0.25">
      <c r="A787" s="6" t="s">
        <v>16</v>
      </c>
      <c r="B787" s="6" t="s">
        <v>16</v>
      </c>
      <c r="C787" s="6" t="s">
        <v>54</v>
      </c>
      <c r="D787" s="6" t="s">
        <v>58</v>
      </c>
      <c r="E787" s="6">
        <v>11111</v>
      </c>
      <c r="F787" s="6" t="s">
        <v>56</v>
      </c>
      <c r="G787" s="6">
        <v>123456</v>
      </c>
      <c r="H787" s="6" t="s">
        <v>57</v>
      </c>
      <c r="I787" s="7">
        <v>-520.701955</v>
      </c>
      <c r="J787" s="6" t="s">
        <v>15</v>
      </c>
      <c r="K787" s="7">
        <v>-2030587.3624449999</v>
      </c>
      <c r="L787" s="6" t="s">
        <v>15</v>
      </c>
      <c r="M787" s="6"/>
      <c r="N787" s="6"/>
      <c r="P787" s="3">
        <f t="shared" si="123"/>
        <v>45317</v>
      </c>
      <c r="Q787" t="str">
        <f t="shared" si="124"/>
        <v/>
      </c>
      <c r="R787" t="str">
        <f t="shared" si="125"/>
        <v>Yes</v>
      </c>
      <c r="S787">
        <f t="shared" si="126"/>
        <v>12345</v>
      </c>
      <c r="T787" t="str">
        <f t="shared" si="127"/>
        <v>Turnover 1</v>
      </c>
      <c r="U787" s="3">
        <f t="shared" si="128"/>
        <v>45317</v>
      </c>
      <c r="V787" t="str">
        <f>IF($R787="No","",IF(D787="","JD",INDEX(Lookup!$B:$B,MATCH(LEFT(D787,2),Lookup!$A:$A,0))))</f>
        <v>SI</v>
      </c>
      <c r="W787" t="str">
        <f t="shared" si="129"/>
        <v>xxxx xxx xxxxx</v>
      </c>
      <c r="X787" t="str">
        <f t="shared" si="130"/>
        <v>xxxx xxx xxx xxx</v>
      </c>
      <c r="Y787" t="str">
        <f t="shared" si="131"/>
        <v>SI xxx</v>
      </c>
      <c r="Z787" s="5">
        <f t="shared" si="132"/>
        <v>-1290.3319369999999</v>
      </c>
    </row>
    <row r="788" spans="1:26" x14ac:dyDescent="0.25">
      <c r="A788" s="6" t="s">
        <v>16</v>
      </c>
      <c r="B788" s="6" t="s">
        <v>16</v>
      </c>
      <c r="C788" s="6" t="s">
        <v>54</v>
      </c>
      <c r="D788" s="6" t="s">
        <v>58</v>
      </c>
      <c r="E788" s="6">
        <v>11111</v>
      </c>
      <c r="F788" s="6" t="s">
        <v>56</v>
      </c>
      <c r="G788" s="6">
        <v>123456</v>
      </c>
      <c r="H788" s="6" t="s">
        <v>57</v>
      </c>
      <c r="I788" s="7">
        <v>-1290.3319369999999</v>
      </c>
      <c r="J788" s="6" t="s">
        <v>15</v>
      </c>
      <c r="K788" s="7">
        <v>-2031877.694382</v>
      </c>
      <c r="L788" s="6" t="s">
        <v>15</v>
      </c>
      <c r="M788" s="6"/>
      <c r="N788" s="6"/>
      <c r="P788" s="3">
        <f t="shared" si="123"/>
        <v>45317</v>
      </c>
      <c r="Q788" t="str">
        <f t="shared" si="124"/>
        <v/>
      </c>
      <c r="R788" t="str">
        <f t="shared" si="125"/>
        <v>Yes</v>
      </c>
      <c r="S788">
        <f t="shared" si="126"/>
        <v>12345</v>
      </c>
      <c r="T788" t="str">
        <f t="shared" si="127"/>
        <v>Turnover 1</v>
      </c>
      <c r="U788" s="3">
        <f t="shared" si="128"/>
        <v>45317</v>
      </c>
      <c r="V788" t="str">
        <f>IF($R788="No","",IF(D788="","JD",INDEX(Lookup!$B:$B,MATCH(LEFT(D788,2),Lookup!$A:$A,0))))</f>
        <v>SI</v>
      </c>
      <c r="W788" t="str">
        <f t="shared" si="129"/>
        <v>xxxx xxx xxxxx</v>
      </c>
      <c r="X788" t="str">
        <f t="shared" si="130"/>
        <v>xxxx xxx xxx xxx</v>
      </c>
      <c r="Y788" t="str">
        <f t="shared" si="131"/>
        <v>SI xxx</v>
      </c>
      <c r="Z788" s="5">
        <f t="shared" si="132"/>
        <v>-171.17357699999997</v>
      </c>
    </row>
    <row r="789" spans="1:26" x14ac:dyDescent="0.25">
      <c r="A789" s="6" t="s">
        <v>16</v>
      </c>
      <c r="B789" s="6" t="s">
        <v>16</v>
      </c>
      <c r="C789" s="6" t="s">
        <v>54</v>
      </c>
      <c r="D789" s="6" t="s">
        <v>58</v>
      </c>
      <c r="E789" s="6">
        <v>11111</v>
      </c>
      <c r="F789" s="6" t="s">
        <v>56</v>
      </c>
      <c r="G789" s="6">
        <v>123456</v>
      </c>
      <c r="H789" s="6" t="s">
        <v>57</v>
      </c>
      <c r="I789" s="7">
        <v>-171.17357699999997</v>
      </c>
      <c r="J789" s="6" t="s">
        <v>15</v>
      </c>
      <c r="K789" s="7">
        <v>-2032048.8679589999</v>
      </c>
      <c r="L789" s="6" t="s">
        <v>15</v>
      </c>
      <c r="M789" s="6"/>
      <c r="N789" s="6"/>
      <c r="P789" s="3">
        <f t="shared" si="123"/>
        <v>45317</v>
      </c>
      <c r="Q789" t="str">
        <f t="shared" si="124"/>
        <v/>
      </c>
      <c r="R789" t="str">
        <f t="shared" si="125"/>
        <v>Yes</v>
      </c>
      <c r="S789">
        <f t="shared" si="126"/>
        <v>12345</v>
      </c>
      <c r="T789" t="str">
        <f t="shared" si="127"/>
        <v>Turnover 1</v>
      </c>
      <c r="U789" s="3">
        <f t="shared" si="128"/>
        <v>45317</v>
      </c>
      <c r="V789" t="str">
        <f>IF($R789="No","",IF(D789="","JD",INDEX(Lookup!$B:$B,MATCH(LEFT(D789,2),Lookup!$A:$A,0))))</f>
        <v>SI</v>
      </c>
      <c r="W789" t="str">
        <f t="shared" si="129"/>
        <v>xxxx xxx xxxxx</v>
      </c>
      <c r="X789" t="str">
        <f t="shared" si="130"/>
        <v>xxxx xxx xxx xxx</v>
      </c>
      <c r="Y789" t="str">
        <f t="shared" si="131"/>
        <v>SI xxx</v>
      </c>
      <c r="Z789" s="5">
        <f t="shared" si="132"/>
        <v>-583.63880900000004</v>
      </c>
    </row>
    <row r="790" spans="1:26" x14ac:dyDescent="0.25">
      <c r="A790" s="6" t="s">
        <v>16</v>
      </c>
      <c r="B790" s="6" t="s">
        <v>16</v>
      </c>
      <c r="C790" s="6" t="s">
        <v>54</v>
      </c>
      <c r="D790" s="6" t="s">
        <v>58</v>
      </c>
      <c r="E790" s="6">
        <v>11111</v>
      </c>
      <c r="F790" s="6" t="s">
        <v>56</v>
      </c>
      <c r="G790" s="6">
        <v>123456</v>
      </c>
      <c r="H790" s="6" t="s">
        <v>57</v>
      </c>
      <c r="I790" s="7">
        <v>-583.63880900000004</v>
      </c>
      <c r="J790" s="6" t="s">
        <v>15</v>
      </c>
      <c r="K790" s="7">
        <v>-2032632.5067680001</v>
      </c>
      <c r="L790" s="6" t="s">
        <v>15</v>
      </c>
      <c r="M790" s="6"/>
      <c r="N790" s="6"/>
      <c r="P790" s="3">
        <f t="shared" si="123"/>
        <v>45317</v>
      </c>
      <c r="Q790" t="str">
        <f t="shared" si="124"/>
        <v/>
      </c>
      <c r="R790" t="str">
        <f t="shared" si="125"/>
        <v>Yes</v>
      </c>
      <c r="S790">
        <f t="shared" si="126"/>
        <v>12345</v>
      </c>
      <c r="T790" t="str">
        <f t="shared" si="127"/>
        <v>Turnover 1</v>
      </c>
      <c r="U790" s="3">
        <f t="shared" si="128"/>
        <v>45317</v>
      </c>
      <c r="V790" t="str">
        <f>IF($R790="No","",IF(D790="","JD",INDEX(Lookup!$B:$B,MATCH(LEFT(D790,2),Lookup!$A:$A,0))))</f>
        <v>SI</v>
      </c>
      <c r="W790" t="str">
        <f t="shared" si="129"/>
        <v>xxxx xxx xxxxx</v>
      </c>
      <c r="X790" t="str">
        <f t="shared" si="130"/>
        <v>xxxx xxx xxx xxx</v>
      </c>
      <c r="Y790" t="str">
        <f t="shared" si="131"/>
        <v>SI xxx</v>
      </c>
      <c r="Z790" s="5">
        <f t="shared" si="132"/>
        <v>-644.71082049999995</v>
      </c>
    </row>
    <row r="791" spans="1:26" x14ac:dyDescent="0.25">
      <c r="A791" s="6" t="s">
        <v>16</v>
      </c>
      <c r="B791" s="6" t="s">
        <v>16</v>
      </c>
      <c r="C791" s="6" t="s">
        <v>54</v>
      </c>
      <c r="D791" s="6" t="s">
        <v>58</v>
      </c>
      <c r="E791" s="6">
        <v>11111</v>
      </c>
      <c r="F791" s="6" t="s">
        <v>56</v>
      </c>
      <c r="G791" s="6">
        <v>123456</v>
      </c>
      <c r="H791" s="6" t="s">
        <v>57</v>
      </c>
      <c r="I791" s="7">
        <v>-644.71082049999995</v>
      </c>
      <c r="J791" s="6" t="s">
        <v>15</v>
      </c>
      <c r="K791" s="7">
        <v>-2033277.2175885001</v>
      </c>
      <c r="L791" s="6" t="s">
        <v>15</v>
      </c>
      <c r="M791" s="6"/>
      <c r="N791" s="6"/>
      <c r="P791" s="3">
        <f t="shared" si="123"/>
        <v>45317</v>
      </c>
      <c r="Q791" t="str">
        <f t="shared" si="124"/>
        <v/>
      </c>
      <c r="R791" t="str">
        <f t="shared" si="125"/>
        <v>Yes</v>
      </c>
      <c r="S791">
        <f t="shared" si="126"/>
        <v>12345</v>
      </c>
      <c r="T791" t="str">
        <f t="shared" si="127"/>
        <v>Turnover 1</v>
      </c>
      <c r="U791" s="3">
        <f t="shared" si="128"/>
        <v>45317</v>
      </c>
      <c r="V791" t="str">
        <f>IF($R791="No","",IF(D791="","JD",INDEX(Lookup!$B:$B,MATCH(LEFT(D791,2),Lookup!$A:$A,0))))</f>
        <v>SI</v>
      </c>
      <c r="W791" t="str">
        <f t="shared" si="129"/>
        <v>xxxx xxx xxxxx</v>
      </c>
      <c r="X791" t="str">
        <f t="shared" si="130"/>
        <v>xxxx xxx xxx xxx</v>
      </c>
      <c r="Y791" t="str">
        <f t="shared" si="131"/>
        <v>SI xxx</v>
      </c>
      <c r="Z791" s="5">
        <f t="shared" si="132"/>
        <v>-77.109656999999999</v>
      </c>
    </row>
    <row r="792" spans="1:26" x14ac:dyDescent="0.25">
      <c r="A792" s="6" t="s">
        <v>16</v>
      </c>
      <c r="B792" s="6" t="s">
        <v>16</v>
      </c>
      <c r="C792" s="6" t="s">
        <v>54</v>
      </c>
      <c r="D792" s="6" t="s">
        <v>58</v>
      </c>
      <c r="E792" s="6">
        <v>11111</v>
      </c>
      <c r="F792" s="6" t="s">
        <v>56</v>
      </c>
      <c r="G792" s="6">
        <v>123456</v>
      </c>
      <c r="H792" s="6" t="s">
        <v>57</v>
      </c>
      <c r="I792" s="7">
        <v>-77.109656999999999</v>
      </c>
      <c r="J792" s="6" t="s">
        <v>15</v>
      </c>
      <c r="K792" s="7">
        <v>-2033354.3272454999</v>
      </c>
      <c r="L792" s="6" t="s">
        <v>15</v>
      </c>
      <c r="M792" s="6"/>
      <c r="N792" s="6"/>
      <c r="P792" s="3">
        <f t="shared" si="123"/>
        <v>45317</v>
      </c>
      <c r="Q792" t="str">
        <f t="shared" si="124"/>
        <v/>
      </c>
      <c r="R792" t="str">
        <f t="shared" si="125"/>
        <v>Yes</v>
      </c>
      <c r="S792">
        <f t="shared" si="126"/>
        <v>12345</v>
      </c>
      <c r="T792" t="str">
        <f t="shared" si="127"/>
        <v>Turnover 1</v>
      </c>
      <c r="U792" s="3">
        <f t="shared" si="128"/>
        <v>45317</v>
      </c>
      <c r="V792" t="str">
        <f>IF($R792="No","",IF(D792="","JD",INDEX(Lookup!$B:$B,MATCH(LEFT(D792,2),Lookup!$A:$A,0))))</f>
        <v>SI</v>
      </c>
      <c r="W792" t="str">
        <f t="shared" si="129"/>
        <v>xxxx xxx xxxxx</v>
      </c>
      <c r="X792" t="str">
        <f t="shared" si="130"/>
        <v>xxxx xxx xxx xxx</v>
      </c>
      <c r="Y792" t="str">
        <f t="shared" si="131"/>
        <v>SI xxx</v>
      </c>
      <c r="Z792" s="5">
        <f t="shared" si="132"/>
        <v>-150.90052650000001</v>
      </c>
    </row>
    <row r="793" spans="1:26" x14ac:dyDescent="0.25">
      <c r="A793" s="6" t="s">
        <v>16</v>
      </c>
      <c r="B793" s="6" t="s">
        <v>16</v>
      </c>
      <c r="C793" s="6" t="s">
        <v>54</v>
      </c>
      <c r="D793" s="6" t="s">
        <v>58</v>
      </c>
      <c r="E793" s="6">
        <v>11111</v>
      </c>
      <c r="F793" s="6" t="s">
        <v>56</v>
      </c>
      <c r="G793" s="6">
        <v>123456</v>
      </c>
      <c r="H793" s="6" t="s">
        <v>57</v>
      </c>
      <c r="I793" s="7">
        <v>-150.90052650000001</v>
      </c>
      <c r="J793" s="6" t="s">
        <v>15</v>
      </c>
      <c r="K793" s="7">
        <v>-2033505.227772</v>
      </c>
      <c r="L793" s="6" t="s">
        <v>15</v>
      </c>
      <c r="M793" s="6"/>
      <c r="N793" s="6"/>
      <c r="P793" s="3">
        <f t="shared" si="123"/>
        <v>45317</v>
      </c>
      <c r="Q793" t="str">
        <f t="shared" si="124"/>
        <v/>
      </c>
      <c r="R793" t="str">
        <f t="shared" si="125"/>
        <v>Yes</v>
      </c>
      <c r="S793">
        <f t="shared" si="126"/>
        <v>12345</v>
      </c>
      <c r="T793" t="str">
        <f t="shared" si="127"/>
        <v>Turnover 1</v>
      </c>
      <c r="U793" s="3">
        <f t="shared" si="128"/>
        <v>45317</v>
      </c>
      <c r="V793" t="str">
        <f>IF($R793="No","",IF(D793="","JD",INDEX(Lookup!$B:$B,MATCH(LEFT(D793,2),Lookup!$A:$A,0))))</f>
        <v>SI</v>
      </c>
      <c r="W793" t="str">
        <f t="shared" si="129"/>
        <v>xxxx xxx xxxxx</v>
      </c>
      <c r="X793" t="str">
        <f t="shared" si="130"/>
        <v>xxxx xxx xxx xxx</v>
      </c>
      <c r="Y793" t="str">
        <f t="shared" si="131"/>
        <v>SI xxx</v>
      </c>
      <c r="Z793" s="5">
        <f t="shared" si="132"/>
        <v>-25.930793000000001</v>
      </c>
    </row>
    <row r="794" spans="1:26" x14ac:dyDescent="0.25">
      <c r="A794" s="6" t="s">
        <v>16</v>
      </c>
      <c r="B794" s="6" t="s">
        <v>16</v>
      </c>
      <c r="C794" s="6" t="s">
        <v>54</v>
      </c>
      <c r="D794" s="6" t="s">
        <v>58</v>
      </c>
      <c r="E794" s="6">
        <v>11111</v>
      </c>
      <c r="F794" s="6" t="s">
        <v>56</v>
      </c>
      <c r="G794" s="6">
        <v>123456</v>
      </c>
      <c r="H794" s="6" t="s">
        <v>57</v>
      </c>
      <c r="I794" s="7">
        <v>-25.930793000000001</v>
      </c>
      <c r="J794" s="6" t="s">
        <v>15</v>
      </c>
      <c r="K794" s="7">
        <v>-2033531.1585649999</v>
      </c>
      <c r="L794" s="6" t="s">
        <v>15</v>
      </c>
      <c r="M794" s="6"/>
      <c r="N794" s="6"/>
      <c r="P794" s="3">
        <f t="shared" si="123"/>
        <v>45317</v>
      </c>
      <c r="Q794" t="str">
        <f t="shared" si="124"/>
        <v/>
      </c>
      <c r="R794" t="str">
        <f t="shared" si="125"/>
        <v>Yes</v>
      </c>
      <c r="S794">
        <f t="shared" si="126"/>
        <v>12345</v>
      </c>
      <c r="T794" t="str">
        <f t="shared" si="127"/>
        <v>Turnover 1</v>
      </c>
      <c r="U794" s="3">
        <f t="shared" si="128"/>
        <v>45317</v>
      </c>
      <c r="V794" t="str">
        <f>IF($R794="No","",IF(D794="","JD",INDEX(Lookup!$B:$B,MATCH(LEFT(D794,2),Lookup!$A:$A,0))))</f>
        <v>SI</v>
      </c>
      <c r="W794" t="str">
        <f t="shared" si="129"/>
        <v>xxxx xxx xxxxx</v>
      </c>
      <c r="X794" t="str">
        <f t="shared" si="130"/>
        <v>xxxx xxx xxx xxx</v>
      </c>
      <c r="Y794" t="str">
        <f t="shared" si="131"/>
        <v>SI xxx</v>
      </c>
      <c r="Z794" s="5">
        <f t="shared" si="132"/>
        <v>-7.7754450000000004</v>
      </c>
    </row>
    <row r="795" spans="1:26" x14ac:dyDescent="0.25">
      <c r="A795" s="6" t="s">
        <v>16</v>
      </c>
      <c r="B795" s="6" t="s">
        <v>16</v>
      </c>
      <c r="C795" s="6" t="s">
        <v>54</v>
      </c>
      <c r="D795" s="6" t="s">
        <v>58</v>
      </c>
      <c r="E795" s="6">
        <v>11111</v>
      </c>
      <c r="F795" s="6" t="s">
        <v>56</v>
      </c>
      <c r="G795" s="6">
        <v>123456</v>
      </c>
      <c r="H795" s="6" t="s">
        <v>57</v>
      </c>
      <c r="I795" s="7">
        <v>-7.7754450000000004</v>
      </c>
      <c r="J795" s="6" t="s">
        <v>15</v>
      </c>
      <c r="K795" s="7">
        <v>-2033538.93401</v>
      </c>
      <c r="L795" s="6" t="s">
        <v>15</v>
      </c>
      <c r="M795" s="6"/>
      <c r="N795" s="6"/>
      <c r="P795" s="3">
        <f t="shared" si="123"/>
        <v>45317</v>
      </c>
      <c r="Q795" t="str">
        <f t="shared" si="124"/>
        <v/>
      </c>
      <c r="R795" t="str">
        <f t="shared" si="125"/>
        <v>Yes</v>
      </c>
      <c r="S795">
        <f t="shared" si="126"/>
        <v>12345</v>
      </c>
      <c r="T795" t="str">
        <f t="shared" si="127"/>
        <v>Turnover 1</v>
      </c>
      <c r="U795" s="3">
        <f t="shared" si="128"/>
        <v>45317</v>
      </c>
      <c r="V795" t="str">
        <f>IF($R795="No","",IF(D795="","JD",INDEX(Lookup!$B:$B,MATCH(LEFT(D795,2),Lookup!$A:$A,0))))</f>
        <v>SI</v>
      </c>
      <c r="W795" t="str">
        <f t="shared" si="129"/>
        <v>xxxx xxx xxxxx</v>
      </c>
      <c r="X795" t="str">
        <f t="shared" si="130"/>
        <v>xxxx xxx xxx xxx</v>
      </c>
      <c r="Y795" t="str">
        <f t="shared" si="131"/>
        <v>SI xxx</v>
      </c>
      <c r="Z795" s="5">
        <f t="shared" si="132"/>
        <v>-642.65001150000001</v>
      </c>
    </row>
    <row r="796" spans="1:26" x14ac:dyDescent="0.25">
      <c r="A796" s="6" t="s">
        <v>16</v>
      </c>
      <c r="B796" s="6" t="s">
        <v>16</v>
      </c>
      <c r="C796" s="6" t="s">
        <v>54</v>
      </c>
      <c r="D796" s="6" t="s">
        <v>58</v>
      </c>
      <c r="E796" s="6">
        <v>11111</v>
      </c>
      <c r="F796" s="6" t="s">
        <v>56</v>
      </c>
      <c r="G796" s="6">
        <v>123456</v>
      </c>
      <c r="H796" s="6" t="s">
        <v>57</v>
      </c>
      <c r="I796" s="7">
        <v>-642.65001150000001</v>
      </c>
      <c r="J796" s="6" t="s">
        <v>15</v>
      </c>
      <c r="K796" s="7">
        <v>-2034181.5840214998</v>
      </c>
      <c r="L796" s="6" t="s">
        <v>15</v>
      </c>
      <c r="M796" s="6"/>
      <c r="N796" s="6"/>
      <c r="P796" s="3">
        <f t="shared" si="123"/>
        <v>45317</v>
      </c>
      <c r="Q796" t="str">
        <f t="shared" si="124"/>
        <v/>
      </c>
      <c r="R796" t="str">
        <f t="shared" si="125"/>
        <v>Yes</v>
      </c>
      <c r="S796">
        <f t="shared" si="126"/>
        <v>12345</v>
      </c>
      <c r="T796" t="str">
        <f t="shared" si="127"/>
        <v>Turnover 1</v>
      </c>
      <c r="U796" s="3">
        <f t="shared" si="128"/>
        <v>45317</v>
      </c>
      <c r="V796" t="str">
        <f>IF($R796="No","",IF(D796="","JD",INDEX(Lookup!$B:$B,MATCH(LEFT(D796,2),Lookup!$A:$A,0))))</f>
        <v>SI</v>
      </c>
      <c r="W796" t="str">
        <f t="shared" si="129"/>
        <v>xxxx xxx xxxxx</v>
      </c>
      <c r="X796" t="str">
        <f t="shared" si="130"/>
        <v>xxxx xxx xxx xxx</v>
      </c>
      <c r="Y796" t="str">
        <f t="shared" si="131"/>
        <v>SI xxx</v>
      </c>
      <c r="Z796" s="5">
        <f t="shared" si="132"/>
        <v>-5.1204149999999995</v>
      </c>
    </row>
    <row r="797" spans="1:26" x14ac:dyDescent="0.25">
      <c r="A797" s="6" t="s">
        <v>16</v>
      </c>
      <c r="B797" s="6" t="s">
        <v>16</v>
      </c>
      <c r="C797" s="6" t="s">
        <v>54</v>
      </c>
      <c r="D797" s="6" t="s">
        <v>58</v>
      </c>
      <c r="E797" s="6">
        <v>11111</v>
      </c>
      <c r="F797" s="6" t="s">
        <v>56</v>
      </c>
      <c r="G797" s="6">
        <v>123456</v>
      </c>
      <c r="H797" s="6" t="s">
        <v>57</v>
      </c>
      <c r="I797" s="7">
        <v>-5.1204149999999995</v>
      </c>
      <c r="J797" s="6" t="s">
        <v>15</v>
      </c>
      <c r="K797" s="7">
        <v>-2034186.7044364999</v>
      </c>
      <c r="L797" s="6" t="s">
        <v>15</v>
      </c>
      <c r="M797" s="6"/>
      <c r="N797" s="6"/>
      <c r="P797" s="3">
        <f t="shared" si="123"/>
        <v>45317</v>
      </c>
      <c r="Q797" t="str">
        <f t="shared" si="124"/>
        <v/>
      </c>
      <c r="R797" t="str">
        <f t="shared" si="125"/>
        <v>Yes</v>
      </c>
      <c r="S797">
        <f t="shared" si="126"/>
        <v>12345</v>
      </c>
      <c r="T797" t="str">
        <f t="shared" si="127"/>
        <v>Turnover 1</v>
      </c>
      <c r="U797" s="3">
        <f t="shared" si="128"/>
        <v>45317</v>
      </c>
      <c r="V797" t="str">
        <f>IF($R797="No","",IF(D797="","JD",INDEX(Lookup!$B:$B,MATCH(LEFT(D797,2),Lookup!$A:$A,0))))</f>
        <v>SI</v>
      </c>
      <c r="W797" t="str">
        <f t="shared" si="129"/>
        <v>xxxx xxx xxxxx</v>
      </c>
      <c r="X797" t="str">
        <f t="shared" si="130"/>
        <v>xxxx xxx xxx xxx</v>
      </c>
      <c r="Y797" t="str">
        <f t="shared" si="131"/>
        <v>SI xxx</v>
      </c>
      <c r="Z797" s="5">
        <f t="shared" si="132"/>
        <v>-236.04480999999998</v>
      </c>
    </row>
    <row r="798" spans="1:26" x14ac:dyDescent="0.25">
      <c r="A798" s="6" t="s">
        <v>16</v>
      </c>
      <c r="B798" s="6" t="s">
        <v>16</v>
      </c>
      <c r="C798" s="6" t="s">
        <v>54</v>
      </c>
      <c r="D798" s="6" t="s">
        <v>58</v>
      </c>
      <c r="E798" s="6">
        <v>11111</v>
      </c>
      <c r="F798" s="6" t="s">
        <v>56</v>
      </c>
      <c r="G798" s="6">
        <v>123456</v>
      </c>
      <c r="H798" s="6" t="s">
        <v>57</v>
      </c>
      <c r="I798" s="7">
        <v>-236.04480999999998</v>
      </c>
      <c r="J798" s="6" t="s">
        <v>15</v>
      </c>
      <c r="K798" s="7">
        <v>-2034422.7492464997</v>
      </c>
      <c r="L798" s="6" t="s">
        <v>15</v>
      </c>
      <c r="M798" s="6"/>
      <c r="N798" s="6"/>
      <c r="P798" s="3">
        <f t="shared" si="123"/>
        <v>45317</v>
      </c>
      <c r="Q798" t="str">
        <f t="shared" si="124"/>
        <v/>
      </c>
      <c r="R798" t="str">
        <f t="shared" si="125"/>
        <v>Yes</v>
      </c>
      <c r="S798">
        <f t="shared" si="126"/>
        <v>12345</v>
      </c>
      <c r="T798" t="str">
        <f t="shared" si="127"/>
        <v>Turnover 1</v>
      </c>
      <c r="U798" s="3">
        <f t="shared" si="128"/>
        <v>45317</v>
      </c>
      <c r="V798" t="str">
        <f>IF($R798="No","",IF(D798="","JD",INDEX(Lookup!$B:$B,MATCH(LEFT(D798,2),Lookup!$A:$A,0))))</f>
        <v>SI</v>
      </c>
      <c r="W798" t="str">
        <f t="shared" si="129"/>
        <v>xxxx xxx xxxxx</v>
      </c>
      <c r="X798" t="str">
        <f t="shared" si="130"/>
        <v>xxxx xxx xxx xxx</v>
      </c>
      <c r="Y798" t="str">
        <f t="shared" si="131"/>
        <v>SI xxx</v>
      </c>
      <c r="Z798" s="5">
        <f t="shared" si="132"/>
        <v>0</v>
      </c>
    </row>
    <row r="799" spans="1:26" x14ac:dyDescent="0.25">
      <c r="A799" s="6" t="s">
        <v>16</v>
      </c>
      <c r="B799" s="6" t="s">
        <v>16</v>
      </c>
      <c r="C799" s="6" t="s">
        <v>54</v>
      </c>
      <c r="D799" s="6" t="s">
        <v>58</v>
      </c>
      <c r="E799" s="6">
        <v>11111</v>
      </c>
      <c r="F799" s="6" t="s">
        <v>56</v>
      </c>
      <c r="G799" s="6">
        <v>123456</v>
      </c>
      <c r="H799" s="6" t="s">
        <v>57</v>
      </c>
      <c r="I799" s="7">
        <v>0</v>
      </c>
      <c r="J799" s="6" t="s">
        <v>15</v>
      </c>
      <c r="K799" s="7">
        <v>-2034422.7492464997</v>
      </c>
      <c r="L799" s="6" t="s">
        <v>15</v>
      </c>
      <c r="M799" s="6"/>
      <c r="N799" s="6"/>
      <c r="P799" s="3">
        <f t="shared" si="123"/>
        <v>45317</v>
      </c>
      <c r="Q799" t="str">
        <f t="shared" si="124"/>
        <v/>
      </c>
      <c r="R799" t="str">
        <f t="shared" si="125"/>
        <v>Yes</v>
      </c>
      <c r="S799">
        <f t="shared" si="126"/>
        <v>12345</v>
      </c>
      <c r="T799" t="str">
        <f t="shared" si="127"/>
        <v>Turnover 1</v>
      </c>
      <c r="U799" s="3">
        <f t="shared" si="128"/>
        <v>45317</v>
      </c>
      <c r="V799" t="str">
        <f>IF($R799="No","",IF(D799="","JD",INDEX(Lookup!$B:$B,MATCH(LEFT(D799,2),Lookup!$A:$A,0))))</f>
        <v>SI</v>
      </c>
      <c r="W799" t="str">
        <f t="shared" si="129"/>
        <v>xxxx xxx xxxxx</v>
      </c>
      <c r="X799" t="str">
        <f t="shared" si="130"/>
        <v>xxxx xxx xxx xxx</v>
      </c>
      <c r="Y799" t="str">
        <f t="shared" si="131"/>
        <v>SI xxx</v>
      </c>
      <c r="Z799" s="5">
        <f t="shared" si="132"/>
        <v>-298.53915899999998</v>
      </c>
    </row>
    <row r="800" spans="1:26" x14ac:dyDescent="0.25">
      <c r="A800" s="6" t="s">
        <v>16</v>
      </c>
      <c r="B800" s="6" t="s">
        <v>16</v>
      </c>
      <c r="C800" s="6" t="s">
        <v>54</v>
      </c>
      <c r="D800" s="6" t="s">
        <v>58</v>
      </c>
      <c r="E800" s="6">
        <v>11111</v>
      </c>
      <c r="F800" s="6" t="s">
        <v>56</v>
      </c>
      <c r="G800" s="6">
        <v>123456</v>
      </c>
      <c r="H800" s="6" t="s">
        <v>57</v>
      </c>
      <c r="I800" s="7">
        <v>-298.53915899999998</v>
      </c>
      <c r="J800" s="6" t="s">
        <v>15</v>
      </c>
      <c r="K800" s="7">
        <v>-2034721.2884054999</v>
      </c>
      <c r="L800" s="6" t="s">
        <v>15</v>
      </c>
      <c r="M800" s="6"/>
      <c r="N800" s="6"/>
      <c r="P800" s="3">
        <f t="shared" si="123"/>
        <v>45317</v>
      </c>
      <c r="Q800" t="str">
        <f t="shared" si="124"/>
        <v/>
      </c>
      <c r="R800" t="str">
        <f t="shared" si="125"/>
        <v>Yes</v>
      </c>
      <c r="S800">
        <f t="shared" si="126"/>
        <v>12345</v>
      </c>
      <c r="T800" t="str">
        <f t="shared" si="127"/>
        <v>Turnover 1</v>
      </c>
      <c r="U800" s="3">
        <f t="shared" si="128"/>
        <v>45317</v>
      </c>
      <c r="V800" t="str">
        <f>IF($R800="No","",IF(D800="","JD",INDEX(Lookup!$B:$B,MATCH(LEFT(D800,2),Lookup!$A:$A,0))))</f>
        <v>SI</v>
      </c>
      <c r="W800" t="str">
        <f t="shared" si="129"/>
        <v>xxxx xxx xxxxx</v>
      </c>
      <c r="X800" t="str">
        <f t="shared" si="130"/>
        <v>xxxx xxx xxx xxx</v>
      </c>
      <c r="Y800" t="str">
        <f t="shared" si="131"/>
        <v>SI xxx</v>
      </c>
      <c r="Z800" s="5">
        <f t="shared" si="132"/>
        <v>-317.95880699999998</v>
      </c>
    </row>
    <row r="801" spans="1:26" x14ac:dyDescent="0.25">
      <c r="A801" s="6" t="s">
        <v>16</v>
      </c>
      <c r="B801" s="6" t="s">
        <v>16</v>
      </c>
      <c r="C801" s="6" t="s">
        <v>54</v>
      </c>
      <c r="D801" s="6" t="s">
        <v>58</v>
      </c>
      <c r="E801" s="6">
        <v>11111</v>
      </c>
      <c r="F801" s="6" t="s">
        <v>56</v>
      </c>
      <c r="G801" s="6">
        <v>123456</v>
      </c>
      <c r="H801" s="6" t="s">
        <v>57</v>
      </c>
      <c r="I801" s="7">
        <v>-317.95880699999998</v>
      </c>
      <c r="J801" s="6" t="s">
        <v>15</v>
      </c>
      <c r="K801" s="7">
        <v>-2035039.2472125001</v>
      </c>
      <c r="L801" s="6" t="s">
        <v>15</v>
      </c>
      <c r="M801" s="6"/>
      <c r="N801" s="6"/>
      <c r="P801" s="3">
        <f t="shared" si="123"/>
        <v>45317</v>
      </c>
      <c r="Q801" t="str">
        <f t="shared" si="124"/>
        <v/>
      </c>
      <c r="R801" t="str">
        <f t="shared" si="125"/>
        <v>Yes</v>
      </c>
      <c r="S801">
        <f t="shared" si="126"/>
        <v>12345</v>
      </c>
      <c r="T801" t="str">
        <f t="shared" si="127"/>
        <v>Turnover 1</v>
      </c>
      <c r="U801" s="3">
        <f t="shared" si="128"/>
        <v>45317</v>
      </c>
      <c r="V801" t="str">
        <f>IF($R801="No","",IF(D801="","JD",INDEX(Lookup!$B:$B,MATCH(LEFT(D801,2),Lookup!$A:$A,0))))</f>
        <v>SI</v>
      </c>
      <c r="W801" t="str">
        <f t="shared" si="129"/>
        <v>xxxx xxx xxxxx</v>
      </c>
      <c r="X801" t="str">
        <f t="shared" si="130"/>
        <v>xxxx xxx xxx xxx</v>
      </c>
      <c r="Y801" t="str">
        <f t="shared" si="131"/>
        <v>SI xxx</v>
      </c>
      <c r="Z801" s="5">
        <f t="shared" si="132"/>
        <v>-1968.2875259999998</v>
      </c>
    </row>
    <row r="802" spans="1:26" x14ac:dyDescent="0.25">
      <c r="A802" s="6" t="s">
        <v>16</v>
      </c>
      <c r="B802" s="6" t="s">
        <v>16</v>
      </c>
      <c r="C802" s="6" t="s">
        <v>54</v>
      </c>
      <c r="D802" s="6" t="s">
        <v>58</v>
      </c>
      <c r="E802" s="6">
        <v>11111</v>
      </c>
      <c r="F802" s="6" t="s">
        <v>56</v>
      </c>
      <c r="G802" s="6">
        <v>123456</v>
      </c>
      <c r="H802" s="6" t="s">
        <v>57</v>
      </c>
      <c r="I802" s="7">
        <v>-1968.2875259999998</v>
      </c>
      <c r="J802" s="6" t="s">
        <v>15</v>
      </c>
      <c r="K802" s="7">
        <v>-2037007.5347385001</v>
      </c>
      <c r="L802" s="6" t="s">
        <v>15</v>
      </c>
      <c r="M802" s="6"/>
      <c r="N802" s="6"/>
      <c r="P802" s="3">
        <f t="shared" si="123"/>
        <v>45317</v>
      </c>
      <c r="Q802" t="str">
        <f t="shared" si="124"/>
        <v/>
      </c>
      <c r="R802" t="str">
        <f t="shared" si="125"/>
        <v>Yes</v>
      </c>
      <c r="S802">
        <f t="shared" si="126"/>
        <v>12345</v>
      </c>
      <c r="T802" t="str">
        <f t="shared" si="127"/>
        <v>Turnover 1</v>
      </c>
      <c r="U802" s="3">
        <f t="shared" si="128"/>
        <v>45317</v>
      </c>
      <c r="V802" t="str">
        <f>IF($R802="No","",IF(D802="","JD",INDEX(Lookup!$B:$B,MATCH(LEFT(D802,2),Lookup!$A:$A,0))))</f>
        <v>SI</v>
      </c>
      <c r="W802" t="str">
        <f t="shared" si="129"/>
        <v>xxxx xxx xxxxx</v>
      </c>
      <c r="X802" t="str">
        <f t="shared" si="130"/>
        <v>xxxx xxx xxx xxx</v>
      </c>
      <c r="Y802" t="str">
        <f t="shared" si="131"/>
        <v>SI xxx</v>
      </c>
      <c r="Z802" s="5">
        <f t="shared" si="132"/>
        <v>-4.4376929999999994</v>
      </c>
    </row>
    <row r="803" spans="1:26" x14ac:dyDescent="0.25">
      <c r="A803" s="6" t="s">
        <v>16</v>
      </c>
      <c r="B803" s="6" t="s">
        <v>16</v>
      </c>
      <c r="C803" s="6" t="s">
        <v>54</v>
      </c>
      <c r="D803" s="6" t="s">
        <v>58</v>
      </c>
      <c r="E803" s="6">
        <v>11111</v>
      </c>
      <c r="F803" s="6" t="s">
        <v>56</v>
      </c>
      <c r="G803" s="6">
        <v>123456</v>
      </c>
      <c r="H803" s="6" t="s">
        <v>57</v>
      </c>
      <c r="I803" s="7">
        <v>-4.4376929999999994</v>
      </c>
      <c r="J803" s="6" t="s">
        <v>15</v>
      </c>
      <c r="K803" s="7">
        <v>-2037011.9724315</v>
      </c>
      <c r="L803" s="6" t="s">
        <v>15</v>
      </c>
      <c r="M803" s="6"/>
      <c r="N803" s="6"/>
      <c r="P803" s="3">
        <f t="shared" si="123"/>
        <v>45317</v>
      </c>
      <c r="Q803" t="str">
        <f t="shared" si="124"/>
        <v/>
      </c>
      <c r="R803" t="str">
        <f t="shared" si="125"/>
        <v>Yes</v>
      </c>
      <c r="S803">
        <f t="shared" si="126"/>
        <v>12345</v>
      </c>
      <c r="T803" t="str">
        <f t="shared" si="127"/>
        <v>Turnover 1</v>
      </c>
      <c r="U803" s="3">
        <f t="shared" si="128"/>
        <v>45317</v>
      </c>
      <c r="V803" t="str">
        <f>IF($R803="No","",IF(D803="","JD",INDEX(Lookup!$B:$B,MATCH(LEFT(D803,2),Lookup!$A:$A,0))))</f>
        <v>SI</v>
      </c>
      <c r="W803" t="str">
        <f t="shared" si="129"/>
        <v>xxxx xxx xxxxx</v>
      </c>
      <c r="X803" t="str">
        <f t="shared" si="130"/>
        <v>xxxx xxx xxx xxx</v>
      </c>
      <c r="Y803" t="str">
        <f t="shared" si="131"/>
        <v>SI xxx</v>
      </c>
      <c r="Z803" s="5">
        <f t="shared" si="132"/>
        <v>-955.11543500000005</v>
      </c>
    </row>
    <row r="804" spans="1:26" x14ac:dyDescent="0.25">
      <c r="A804" s="6" t="s">
        <v>16</v>
      </c>
      <c r="B804" s="6" t="s">
        <v>16</v>
      </c>
      <c r="C804" s="6" t="s">
        <v>54</v>
      </c>
      <c r="D804" s="6" t="s">
        <v>58</v>
      </c>
      <c r="E804" s="6">
        <v>11111</v>
      </c>
      <c r="F804" s="6" t="s">
        <v>56</v>
      </c>
      <c r="G804" s="6">
        <v>123456</v>
      </c>
      <c r="H804" s="6" t="s">
        <v>57</v>
      </c>
      <c r="I804" s="7">
        <v>-955.11543500000005</v>
      </c>
      <c r="J804" s="6" t="s">
        <v>15</v>
      </c>
      <c r="K804" s="7">
        <v>-2037967.0878665</v>
      </c>
      <c r="L804" s="6" t="s">
        <v>15</v>
      </c>
      <c r="M804" s="6"/>
      <c r="N804" s="6"/>
      <c r="P804" s="3">
        <f t="shared" si="123"/>
        <v>45317</v>
      </c>
      <c r="Q804" t="str">
        <f t="shared" si="124"/>
        <v/>
      </c>
      <c r="R804" t="str">
        <f t="shared" si="125"/>
        <v>Yes</v>
      </c>
      <c r="S804">
        <f t="shared" si="126"/>
        <v>12345</v>
      </c>
      <c r="T804" t="str">
        <f t="shared" si="127"/>
        <v>Turnover 1</v>
      </c>
      <c r="U804" s="3">
        <f t="shared" si="128"/>
        <v>45317</v>
      </c>
      <c r="V804" t="str">
        <f>IF($R804="No","",IF(D804="","JD",INDEX(Lookup!$B:$B,MATCH(LEFT(D804,2),Lookup!$A:$A,0))))</f>
        <v>SI</v>
      </c>
      <c r="W804" t="str">
        <f t="shared" si="129"/>
        <v>xxxx xxx xxxxx</v>
      </c>
      <c r="X804" t="str">
        <f t="shared" si="130"/>
        <v>xxxx xxx xxx xxx</v>
      </c>
      <c r="Y804" t="str">
        <f t="shared" si="131"/>
        <v>SI xxx</v>
      </c>
      <c r="Z804" s="5">
        <f t="shared" si="132"/>
        <v>-7246.9486354999999</v>
      </c>
    </row>
    <row r="805" spans="1:26" x14ac:dyDescent="0.25">
      <c r="A805" s="6" t="s">
        <v>16</v>
      </c>
      <c r="B805" s="6" t="s">
        <v>16</v>
      </c>
      <c r="C805" s="6" t="s">
        <v>54</v>
      </c>
      <c r="D805" s="6" t="s">
        <v>58</v>
      </c>
      <c r="E805" s="6">
        <v>11111</v>
      </c>
      <c r="F805" s="6" t="s">
        <v>56</v>
      </c>
      <c r="G805" s="6">
        <v>123456</v>
      </c>
      <c r="H805" s="6" t="s">
        <v>57</v>
      </c>
      <c r="I805" s="7">
        <v>-7246.9486354999999</v>
      </c>
      <c r="J805" s="6" t="s">
        <v>15</v>
      </c>
      <c r="K805" s="7">
        <v>-2045214.0365019999</v>
      </c>
      <c r="L805" s="6" t="s">
        <v>15</v>
      </c>
      <c r="M805" s="6"/>
      <c r="N805" s="6"/>
      <c r="P805" s="3">
        <f t="shared" si="123"/>
        <v>45317</v>
      </c>
      <c r="Q805" t="str">
        <f t="shared" si="124"/>
        <v/>
      </c>
      <c r="R805" t="str">
        <f t="shared" si="125"/>
        <v>Yes</v>
      </c>
      <c r="S805">
        <f t="shared" si="126"/>
        <v>12345</v>
      </c>
      <c r="T805" t="str">
        <f t="shared" si="127"/>
        <v>Turnover 1</v>
      </c>
      <c r="U805" s="3">
        <f t="shared" si="128"/>
        <v>45317</v>
      </c>
      <c r="V805" t="str">
        <f>IF($R805="No","",IF(D805="","JD",INDEX(Lookup!$B:$B,MATCH(LEFT(D805,2),Lookup!$A:$A,0))))</f>
        <v>SI</v>
      </c>
      <c r="W805" t="str">
        <f t="shared" si="129"/>
        <v>xxxx xxx xxxxx</v>
      </c>
      <c r="X805" t="str">
        <f t="shared" si="130"/>
        <v>xxxx xxx xxx xxx</v>
      </c>
      <c r="Y805" t="str">
        <f t="shared" si="131"/>
        <v>SI xxx</v>
      </c>
      <c r="Z805" s="5">
        <f t="shared" si="132"/>
        <v>-4728.4693569999999</v>
      </c>
    </row>
    <row r="806" spans="1:26" x14ac:dyDescent="0.25">
      <c r="A806" s="6" t="s">
        <v>16</v>
      </c>
      <c r="B806" s="6" t="s">
        <v>16</v>
      </c>
      <c r="C806" s="6" t="s">
        <v>54</v>
      </c>
      <c r="D806" s="6" t="s">
        <v>58</v>
      </c>
      <c r="E806" s="6">
        <v>11111</v>
      </c>
      <c r="F806" s="6" t="s">
        <v>56</v>
      </c>
      <c r="G806" s="6">
        <v>123456</v>
      </c>
      <c r="H806" s="6" t="s">
        <v>57</v>
      </c>
      <c r="I806" s="7">
        <v>-4728.4693569999999</v>
      </c>
      <c r="J806" s="6" t="s">
        <v>15</v>
      </c>
      <c r="K806" s="7">
        <v>-2049942.5058589999</v>
      </c>
      <c r="L806" s="6" t="s">
        <v>15</v>
      </c>
      <c r="M806" s="6"/>
      <c r="N806" s="6"/>
      <c r="P806" s="3">
        <f t="shared" si="123"/>
        <v>45317</v>
      </c>
      <c r="Q806" t="str">
        <f t="shared" si="124"/>
        <v/>
      </c>
      <c r="R806" t="str">
        <f t="shared" si="125"/>
        <v>Yes</v>
      </c>
      <c r="S806">
        <f t="shared" si="126"/>
        <v>12345</v>
      </c>
      <c r="T806" t="str">
        <f t="shared" si="127"/>
        <v>Turnover 1</v>
      </c>
      <c r="U806" s="3">
        <f t="shared" si="128"/>
        <v>45317</v>
      </c>
      <c r="V806" t="str">
        <f>IF($R806="No","",IF(D806="","JD",INDEX(Lookup!$B:$B,MATCH(LEFT(D806,2),Lookup!$A:$A,0))))</f>
        <v>SI</v>
      </c>
      <c r="W806" t="str">
        <f t="shared" si="129"/>
        <v>xxxx xxx xxxxx</v>
      </c>
      <c r="X806" t="str">
        <f t="shared" si="130"/>
        <v>xxxx xxx xxx xxx</v>
      </c>
      <c r="Y806" t="str">
        <f t="shared" si="131"/>
        <v>SI xxx</v>
      </c>
      <c r="Z806" s="5">
        <f t="shared" si="132"/>
        <v>-81.547349999999994</v>
      </c>
    </row>
    <row r="807" spans="1:26" x14ac:dyDescent="0.25">
      <c r="A807" s="6" t="s">
        <v>16</v>
      </c>
      <c r="B807" s="6" t="s">
        <v>16</v>
      </c>
      <c r="C807" s="6" t="s">
        <v>54</v>
      </c>
      <c r="D807" s="6" t="s">
        <v>58</v>
      </c>
      <c r="E807" s="6">
        <v>11111</v>
      </c>
      <c r="F807" s="6" t="s">
        <v>56</v>
      </c>
      <c r="G807" s="6">
        <v>123456</v>
      </c>
      <c r="H807" s="6" t="s">
        <v>57</v>
      </c>
      <c r="I807" s="7">
        <v>-81.547349999999994</v>
      </c>
      <c r="J807" s="6" t="s">
        <v>15</v>
      </c>
      <c r="K807" s="7">
        <v>-2050024.0532089998</v>
      </c>
      <c r="L807" s="6" t="s">
        <v>15</v>
      </c>
      <c r="M807" s="6"/>
      <c r="N807" s="6"/>
      <c r="P807" s="3">
        <f t="shared" si="123"/>
        <v>45317</v>
      </c>
      <c r="Q807" t="str">
        <f t="shared" si="124"/>
        <v/>
      </c>
      <c r="R807" t="str">
        <f t="shared" si="125"/>
        <v>Yes</v>
      </c>
      <c r="S807">
        <f t="shared" si="126"/>
        <v>12345</v>
      </c>
      <c r="T807" t="str">
        <f t="shared" si="127"/>
        <v>Turnover 1</v>
      </c>
      <c r="U807" s="3">
        <f t="shared" si="128"/>
        <v>45317</v>
      </c>
      <c r="V807" t="str">
        <f>IF($R807="No","",IF(D807="","JD",INDEX(Lookup!$B:$B,MATCH(LEFT(D807,2),Lookup!$A:$A,0))))</f>
        <v>SI</v>
      </c>
      <c r="W807" t="str">
        <f t="shared" si="129"/>
        <v>xxxx xxx xxxxx</v>
      </c>
      <c r="X807" t="str">
        <f t="shared" si="130"/>
        <v>xxxx xxx xxx xxx</v>
      </c>
      <c r="Y807" t="str">
        <f t="shared" si="131"/>
        <v>SI xxx</v>
      </c>
      <c r="Z807" s="5">
        <f t="shared" si="132"/>
        <v>-80.561195999999995</v>
      </c>
    </row>
    <row r="808" spans="1:26" x14ac:dyDescent="0.25">
      <c r="A808" s="6" t="s">
        <v>16</v>
      </c>
      <c r="B808" s="6" t="s">
        <v>16</v>
      </c>
      <c r="C808" s="6" t="s">
        <v>54</v>
      </c>
      <c r="D808" s="6" t="s">
        <v>58</v>
      </c>
      <c r="E808" s="6">
        <v>11111</v>
      </c>
      <c r="F808" s="6" t="s">
        <v>56</v>
      </c>
      <c r="G808" s="6">
        <v>123456</v>
      </c>
      <c r="H808" s="6" t="s">
        <v>57</v>
      </c>
      <c r="I808" s="7">
        <v>-80.561195999999995</v>
      </c>
      <c r="J808" s="6" t="s">
        <v>15</v>
      </c>
      <c r="K808" s="7">
        <v>-2050104.6144050001</v>
      </c>
      <c r="L808" s="6" t="s">
        <v>15</v>
      </c>
      <c r="M808" s="6"/>
      <c r="N808" s="6"/>
      <c r="P808" s="3">
        <f t="shared" si="123"/>
        <v>45317</v>
      </c>
      <c r="Q808" t="str">
        <f t="shared" si="124"/>
        <v/>
      </c>
      <c r="R808" t="str">
        <f t="shared" si="125"/>
        <v>Yes</v>
      </c>
      <c r="S808">
        <f t="shared" si="126"/>
        <v>12345</v>
      </c>
      <c r="T808" t="str">
        <f t="shared" si="127"/>
        <v>Turnover 1</v>
      </c>
      <c r="U808" s="3">
        <f t="shared" si="128"/>
        <v>45317</v>
      </c>
      <c r="V808" t="str">
        <f>IF($R808="No","",IF(D808="","JD",INDEX(Lookup!$B:$B,MATCH(LEFT(D808,2),Lookup!$A:$A,0))))</f>
        <v>SI</v>
      </c>
      <c r="W808" t="str">
        <f t="shared" si="129"/>
        <v>xxxx xxx xxxxx</v>
      </c>
      <c r="X808" t="str">
        <f t="shared" si="130"/>
        <v>xxxx xxx xxx xxx</v>
      </c>
      <c r="Y808" t="str">
        <f t="shared" si="131"/>
        <v>SI xxx</v>
      </c>
      <c r="Z808" s="5">
        <f t="shared" si="132"/>
        <v>-211.87139400000001</v>
      </c>
    </row>
    <row r="809" spans="1:26" x14ac:dyDescent="0.25">
      <c r="A809" s="6" t="s">
        <v>16</v>
      </c>
      <c r="B809" s="6" t="s">
        <v>16</v>
      </c>
      <c r="C809" s="6" t="s">
        <v>54</v>
      </c>
      <c r="D809" s="6" t="s">
        <v>58</v>
      </c>
      <c r="E809" s="6">
        <v>11111</v>
      </c>
      <c r="F809" s="6" t="s">
        <v>56</v>
      </c>
      <c r="G809" s="6">
        <v>123456</v>
      </c>
      <c r="H809" s="6" t="s">
        <v>57</v>
      </c>
      <c r="I809" s="7">
        <v>-211.87139400000001</v>
      </c>
      <c r="J809" s="6" t="s">
        <v>15</v>
      </c>
      <c r="K809" s="7">
        <v>-2050316.4857989999</v>
      </c>
      <c r="L809" s="6" t="s">
        <v>15</v>
      </c>
      <c r="M809" s="6"/>
      <c r="N809" s="6"/>
      <c r="P809" s="3">
        <f t="shared" si="123"/>
        <v>45317</v>
      </c>
      <c r="Q809" t="str">
        <f t="shared" si="124"/>
        <v/>
      </c>
      <c r="R809" t="str">
        <f t="shared" si="125"/>
        <v>Yes</v>
      </c>
      <c r="S809">
        <f t="shared" si="126"/>
        <v>12345</v>
      </c>
      <c r="T809" t="str">
        <f t="shared" si="127"/>
        <v>Turnover 1</v>
      </c>
      <c r="U809" s="3">
        <f t="shared" si="128"/>
        <v>45317</v>
      </c>
      <c r="V809" t="str">
        <f>IF($R809="No","",IF(D809="","JD",INDEX(Lookup!$B:$B,MATCH(LEFT(D809,2),Lookup!$A:$A,0))))</f>
        <v>SI</v>
      </c>
      <c r="W809" t="str">
        <f t="shared" si="129"/>
        <v>xxxx xxx xxxxx</v>
      </c>
      <c r="X809" t="str">
        <f t="shared" si="130"/>
        <v>xxxx xxx xxx xxx</v>
      </c>
      <c r="Y809" t="str">
        <f t="shared" si="131"/>
        <v>SI xxx</v>
      </c>
      <c r="Z809" s="5">
        <f t="shared" si="132"/>
        <v>-275.35189700000001</v>
      </c>
    </row>
    <row r="810" spans="1:26" x14ac:dyDescent="0.25">
      <c r="A810" s="6" t="s">
        <v>16</v>
      </c>
      <c r="B810" s="6" t="s">
        <v>16</v>
      </c>
      <c r="C810" s="6" t="s">
        <v>54</v>
      </c>
      <c r="D810" s="6" t="s">
        <v>58</v>
      </c>
      <c r="E810" s="6">
        <v>11111</v>
      </c>
      <c r="F810" s="6" t="s">
        <v>56</v>
      </c>
      <c r="G810" s="6">
        <v>123456</v>
      </c>
      <c r="H810" s="6" t="s">
        <v>57</v>
      </c>
      <c r="I810" s="7">
        <v>-275.35189700000001</v>
      </c>
      <c r="J810" s="6" t="s">
        <v>15</v>
      </c>
      <c r="K810" s="7">
        <v>-2050591.837696</v>
      </c>
      <c r="L810" s="6" t="s">
        <v>15</v>
      </c>
      <c r="M810" s="6"/>
      <c r="N810" s="6"/>
      <c r="P810" s="3">
        <f t="shared" si="123"/>
        <v>45317</v>
      </c>
      <c r="Q810" t="str">
        <f t="shared" si="124"/>
        <v/>
      </c>
      <c r="R810" t="str">
        <f t="shared" si="125"/>
        <v>Yes</v>
      </c>
      <c r="S810">
        <f t="shared" si="126"/>
        <v>12345</v>
      </c>
      <c r="T810" t="str">
        <f t="shared" si="127"/>
        <v>Turnover 1</v>
      </c>
      <c r="U810" s="3">
        <f t="shared" si="128"/>
        <v>45317</v>
      </c>
      <c r="V810" t="str">
        <f>IF($R810="No","",IF(D810="","JD",INDEX(Lookup!$B:$B,MATCH(LEFT(D810,2),Lookup!$A:$A,0))))</f>
        <v>SI</v>
      </c>
      <c r="W810" t="str">
        <f t="shared" si="129"/>
        <v>xxxx xxx xxxxx</v>
      </c>
      <c r="X810" t="str">
        <f t="shared" si="130"/>
        <v>xxxx xxx xxx xxx</v>
      </c>
      <c r="Y810" t="str">
        <f t="shared" si="131"/>
        <v>SI xxx</v>
      </c>
      <c r="Z810" s="5">
        <f t="shared" si="132"/>
        <v>275.35189700000001</v>
      </c>
    </row>
    <row r="811" spans="1:26" x14ac:dyDescent="0.25">
      <c r="A811" s="6" t="s">
        <v>16</v>
      </c>
      <c r="B811" s="6" t="s">
        <v>16</v>
      </c>
      <c r="C811" s="6" t="s">
        <v>54</v>
      </c>
      <c r="D811" s="6" t="s">
        <v>58</v>
      </c>
      <c r="E811" s="6">
        <v>11111</v>
      </c>
      <c r="F811" s="6" t="s">
        <v>56</v>
      </c>
      <c r="G811" s="6">
        <v>123456</v>
      </c>
      <c r="H811" s="6" t="s">
        <v>57</v>
      </c>
      <c r="I811" s="7">
        <v>275.35189700000001</v>
      </c>
      <c r="J811" s="6" t="s">
        <v>15</v>
      </c>
      <c r="K811" s="7">
        <v>-2050316.4857989999</v>
      </c>
      <c r="L811" s="6" t="s">
        <v>15</v>
      </c>
      <c r="M811" s="6"/>
      <c r="N811" s="6"/>
      <c r="P811" s="3">
        <f t="shared" si="123"/>
        <v>45317</v>
      </c>
      <c r="Q811" t="str">
        <f t="shared" si="124"/>
        <v/>
      </c>
      <c r="R811" t="str">
        <f t="shared" si="125"/>
        <v>Yes</v>
      </c>
      <c r="S811">
        <f t="shared" si="126"/>
        <v>12345</v>
      </c>
      <c r="T811" t="str">
        <f t="shared" si="127"/>
        <v>Turnover 1</v>
      </c>
      <c r="U811" s="3">
        <f t="shared" si="128"/>
        <v>45317</v>
      </c>
      <c r="V811" t="str">
        <f>IF($R811="No","",IF(D811="","JD",INDEX(Lookup!$B:$B,MATCH(LEFT(D811,2),Lookup!$A:$A,0))))</f>
        <v>SI</v>
      </c>
      <c r="W811" t="str">
        <f t="shared" si="129"/>
        <v>xxxx xxx xxxxx</v>
      </c>
      <c r="X811" t="str">
        <f t="shared" si="130"/>
        <v>xxxx xxx xxx xxx</v>
      </c>
      <c r="Y811" t="str">
        <f t="shared" si="131"/>
        <v>SI xxx</v>
      </c>
      <c r="Z811" s="5">
        <f t="shared" si="132"/>
        <v>-274.38470749999999</v>
      </c>
    </row>
    <row r="812" spans="1:26" x14ac:dyDescent="0.25">
      <c r="A812" s="6" t="s">
        <v>16</v>
      </c>
      <c r="B812" s="6" t="s">
        <v>16</v>
      </c>
      <c r="C812" s="6" t="s">
        <v>54</v>
      </c>
      <c r="D812" s="6" t="s">
        <v>58</v>
      </c>
      <c r="E812" s="6">
        <v>11111</v>
      </c>
      <c r="F812" s="6" t="s">
        <v>56</v>
      </c>
      <c r="G812" s="6">
        <v>123456</v>
      </c>
      <c r="H812" s="6" t="s">
        <v>57</v>
      </c>
      <c r="I812" s="7">
        <v>-274.38470749999999</v>
      </c>
      <c r="J812" s="6" t="s">
        <v>15</v>
      </c>
      <c r="K812" s="7">
        <v>-2050590.8705065001</v>
      </c>
      <c r="L812" s="6" t="s">
        <v>15</v>
      </c>
      <c r="M812" s="6"/>
      <c r="N812" s="6"/>
      <c r="P812" s="3">
        <f t="shared" si="123"/>
        <v>45317</v>
      </c>
      <c r="Q812" t="str">
        <f t="shared" si="124"/>
        <v/>
      </c>
      <c r="R812" t="str">
        <f t="shared" si="125"/>
        <v>Yes</v>
      </c>
      <c r="S812">
        <f t="shared" si="126"/>
        <v>12345</v>
      </c>
      <c r="T812" t="str">
        <f t="shared" si="127"/>
        <v>Turnover 1</v>
      </c>
      <c r="U812" s="3">
        <f t="shared" si="128"/>
        <v>45317</v>
      </c>
      <c r="V812" t="str">
        <f>IF($R812="No","",IF(D812="","JD",INDEX(Lookup!$B:$B,MATCH(LEFT(D812,2),Lookup!$A:$A,0))))</f>
        <v>SI</v>
      </c>
      <c r="W812" t="str">
        <f t="shared" si="129"/>
        <v>xxxx xxx xxxxx</v>
      </c>
      <c r="X812" t="str">
        <f t="shared" si="130"/>
        <v>xxxx xxx xxx xxx</v>
      </c>
      <c r="Y812" t="str">
        <f t="shared" si="131"/>
        <v>SI xxx</v>
      </c>
      <c r="Z812" s="5">
        <f t="shared" si="132"/>
        <v>-97.856819999999999</v>
      </c>
    </row>
    <row r="813" spans="1:26" x14ac:dyDescent="0.25">
      <c r="A813" s="6" t="s">
        <v>16</v>
      </c>
      <c r="B813" s="6" t="s">
        <v>16</v>
      </c>
      <c r="C813" s="6" t="s">
        <v>54</v>
      </c>
      <c r="D813" s="6" t="s">
        <v>58</v>
      </c>
      <c r="E813" s="6">
        <v>11111</v>
      </c>
      <c r="F813" s="6" t="s">
        <v>56</v>
      </c>
      <c r="G813" s="6">
        <v>123456</v>
      </c>
      <c r="H813" s="6" t="s">
        <v>57</v>
      </c>
      <c r="I813" s="7">
        <v>-97.856819999999999</v>
      </c>
      <c r="J813" s="6" t="s">
        <v>15</v>
      </c>
      <c r="K813" s="7">
        <v>-2050688.7273265</v>
      </c>
      <c r="L813" s="6" t="s">
        <v>15</v>
      </c>
      <c r="M813" s="6"/>
      <c r="N813" s="6"/>
      <c r="P813" s="3">
        <f t="shared" si="123"/>
        <v>45317</v>
      </c>
      <c r="Q813" t="str">
        <f t="shared" si="124"/>
        <v/>
      </c>
      <c r="R813" t="str">
        <f t="shared" si="125"/>
        <v>Yes</v>
      </c>
      <c r="S813">
        <f t="shared" si="126"/>
        <v>12345</v>
      </c>
      <c r="T813" t="str">
        <f t="shared" si="127"/>
        <v>Turnover 1</v>
      </c>
      <c r="U813" s="3">
        <f t="shared" si="128"/>
        <v>45317</v>
      </c>
      <c r="V813" t="str">
        <f>IF($R813="No","",IF(D813="","JD",INDEX(Lookup!$B:$B,MATCH(LEFT(D813,2),Lookup!$A:$A,0))))</f>
        <v>SI</v>
      </c>
      <c r="W813" t="str">
        <f t="shared" si="129"/>
        <v>xxxx xxx xxxxx</v>
      </c>
      <c r="X813" t="str">
        <f t="shared" si="130"/>
        <v>xxxx xxx xxx xxx</v>
      </c>
      <c r="Y813" t="str">
        <f t="shared" si="131"/>
        <v>SI xxx</v>
      </c>
      <c r="Z813" s="5">
        <f t="shared" si="132"/>
        <v>-409.90502449999997</v>
      </c>
    </row>
    <row r="814" spans="1:26" x14ac:dyDescent="0.25">
      <c r="A814" s="6" t="s">
        <v>16</v>
      </c>
      <c r="B814" s="6" t="s">
        <v>16</v>
      </c>
      <c r="C814" s="6" t="s">
        <v>54</v>
      </c>
      <c r="D814" s="6" t="s">
        <v>58</v>
      </c>
      <c r="E814" s="6">
        <v>11111</v>
      </c>
      <c r="F814" s="6" t="s">
        <v>56</v>
      </c>
      <c r="G814" s="6">
        <v>123456</v>
      </c>
      <c r="H814" s="6" t="s">
        <v>57</v>
      </c>
      <c r="I814" s="7">
        <v>-409.90502449999997</v>
      </c>
      <c r="J814" s="6" t="s">
        <v>15</v>
      </c>
      <c r="K814" s="7">
        <v>-2051098.6323510001</v>
      </c>
      <c r="L814" s="6" t="s">
        <v>15</v>
      </c>
      <c r="M814" s="6"/>
      <c r="N814" s="6"/>
      <c r="P814" s="3">
        <f t="shared" si="123"/>
        <v>45317</v>
      </c>
      <c r="Q814" t="str">
        <f t="shared" si="124"/>
        <v/>
      </c>
      <c r="R814" t="str">
        <f t="shared" si="125"/>
        <v>Yes</v>
      </c>
      <c r="S814">
        <f t="shared" si="126"/>
        <v>12345</v>
      </c>
      <c r="T814" t="str">
        <f t="shared" si="127"/>
        <v>Turnover 1</v>
      </c>
      <c r="U814" s="3">
        <f t="shared" si="128"/>
        <v>45317</v>
      </c>
      <c r="V814" t="str">
        <f>IF($R814="No","",IF(D814="","JD",INDEX(Lookup!$B:$B,MATCH(LEFT(D814,2),Lookup!$A:$A,0))))</f>
        <v>SI</v>
      </c>
      <c r="W814" t="str">
        <f t="shared" si="129"/>
        <v>xxxx xxx xxxxx</v>
      </c>
      <c r="X814" t="str">
        <f t="shared" si="130"/>
        <v>xxxx xxx xxx xxx</v>
      </c>
      <c r="Y814" t="str">
        <f t="shared" si="131"/>
        <v>SI xxx</v>
      </c>
      <c r="Z814" s="5">
        <f t="shared" si="132"/>
        <v>-129.14192349999999</v>
      </c>
    </row>
    <row r="815" spans="1:26" x14ac:dyDescent="0.25">
      <c r="A815" s="6" t="s">
        <v>16</v>
      </c>
      <c r="B815" s="6" t="s">
        <v>16</v>
      </c>
      <c r="C815" s="6" t="s">
        <v>54</v>
      </c>
      <c r="D815" s="6" t="s">
        <v>58</v>
      </c>
      <c r="E815" s="6">
        <v>11111</v>
      </c>
      <c r="F815" s="6" t="s">
        <v>56</v>
      </c>
      <c r="G815" s="6">
        <v>123456</v>
      </c>
      <c r="H815" s="6" t="s">
        <v>57</v>
      </c>
      <c r="I815" s="7">
        <v>-129.14192349999999</v>
      </c>
      <c r="J815" s="6" t="s">
        <v>15</v>
      </c>
      <c r="K815" s="7">
        <v>-2051227.7742745001</v>
      </c>
      <c r="L815" s="6" t="s">
        <v>15</v>
      </c>
      <c r="M815" s="6"/>
      <c r="N815" s="6"/>
      <c r="P815" s="3">
        <f t="shared" si="123"/>
        <v>45317</v>
      </c>
      <c r="Q815" t="str">
        <f t="shared" si="124"/>
        <v/>
      </c>
      <c r="R815" t="str">
        <f t="shared" si="125"/>
        <v>Yes</v>
      </c>
      <c r="S815">
        <f t="shared" si="126"/>
        <v>12345</v>
      </c>
      <c r="T815" t="str">
        <f t="shared" si="127"/>
        <v>Turnover 1</v>
      </c>
      <c r="U815" s="3">
        <f t="shared" si="128"/>
        <v>45317</v>
      </c>
      <c r="V815" t="str">
        <f>IF($R815="No","",IF(D815="","JD",INDEX(Lookup!$B:$B,MATCH(LEFT(D815,2),Lookup!$A:$A,0))))</f>
        <v>SI</v>
      </c>
      <c r="W815" t="str">
        <f t="shared" si="129"/>
        <v>xxxx xxx xxxxx</v>
      </c>
      <c r="X815" t="str">
        <f t="shared" si="130"/>
        <v>xxxx xxx xxx xxx</v>
      </c>
      <c r="Y815" t="str">
        <f t="shared" si="131"/>
        <v>SI xxx</v>
      </c>
      <c r="Z815" s="5">
        <f t="shared" si="132"/>
        <v>-133.18136200000001</v>
      </c>
    </row>
    <row r="816" spans="1:26" x14ac:dyDescent="0.25">
      <c r="A816" s="6" t="s">
        <v>16</v>
      </c>
      <c r="B816" s="6" t="s">
        <v>16</v>
      </c>
      <c r="C816" s="6" t="s">
        <v>54</v>
      </c>
      <c r="D816" s="6" t="s">
        <v>58</v>
      </c>
      <c r="E816" s="6">
        <v>11111</v>
      </c>
      <c r="F816" s="6" t="s">
        <v>56</v>
      </c>
      <c r="G816" s="6">
        <v>123456</v>
      </c>
      <c r="H816" s="6" t="s">
        <v>57</v>
      </c>
      <c r="I816" s="7">
        <v>-133.18136200000001</v>
      </c>
      <c r="J816" s="6" t="s">
        <v>15</v>
      </c>
      <c r="K816" s="7">
        <v>-2051360.9556364999</v>
      </c>
      <c r="L816" s="6" t="s">
        <v>15</v>
      </c>
      <c r="M816" s="6"/>
      <c r="N816" s="6"/>
      <c r="P816" s="3">
        <f t="shared" si="123"/>
        <v>45317</v>
      </c>
      <c r="Q816" t="str">
        <f t="shared" si="124"/>
        <v/>
      </c>
      <c r="R816" t="str">
        <f t="shared" si="125"/>
        <v>Yes</v>
      </c>
      <c r="S816">
        <f t="shared" si="126"/>
        <v>12345</v>
      </c>
      <c r="T816" t="str">
        <f t="shared" si="127"/>
        <v>Turnover 1</v>
      </c>
      <c r="U816" s="3">
        <f t="shared" si="128"/>
        <v>45317</v>
      </c>
      <c r="V816" t="str">
        <f>IF($R816="No","",IF(D816="","JD",INDEX(Lookup!$B:$B,MATCH(LEFT(D816,2),Lookup!$A:$A,0))))</f>
        <v>SI</v>
      </c>
      <c r="W816" t="str">
        <f t="shared" si="129"/>
        <v>xxxx xxx xxxxx</v>
      </c>
      <c r="X816" t="str">
        <f t="shared" si="130"/>
        <v>xxxx xxx xxx xxx</v>
      </c>
      <c r="Y816" t="str">
        <f t="shared" si="131"/>
        <v>SI xxx</v>
      </c>
      <c r="Z816" s="5">
        <f t="shared" si="132"/>
        <v>-9.7351100000000006</v>
      </c>
    </row>
    <row r="817" spans="1:26" x14ac:dyDescent="0.25">
      <c r="A817" s="6" t="s">
        <v>16</v>
      </c>
      <c r="B817" s="6" t="s">
        <v>16</v>
      </c>
      <c r="C817" s="6" t="s">
        <v>54</v>
      </c>
      <c r="D817" s="6" t="s">
        <v>58</v>
      </c>
      <c r="E817" s="6">
        <v>11111</v>
      </c>
      <c r="F817" s="6" t="s">
        <v>56</v>
      </c>
      <c r="G817" s="6">
        <v>123456</v>
      </c>
      <c r="H817" s="6" t="s">
        <v>57</v>
      </c>
      <c r="I817" s="7">
        <v>-9.7351100000000006</v>
      </c>
      <c r="J817" s="6" t="s">
        <v>15</v>
      </c>
      <c r="K817" s="7">
        <v>-2051370.6907464999</v>
      </c>
      <c r="L817" s="6" t="s">
        <v>15</v>
      </c>
      <c r="M817" s="6"/>
      <c r="N817" s="6"/>
      <c r="P817" s="3">
        <f t="shared" si="123"/>
        <v>45317</v>
      </c>
      <c r="Q817" t="str">
        <f t="shared" si="124"/>
        <v/>
      </c>
      <c r="R817" t="str">
        <f t="shared" si="125"/>
        <v>Yes</v>
      </c>
      <c r="S817">
        <f t="shared" si="126"/>
        <v>12345</v>
      </c>
      <c r="T817" t="str">
        <f t="shared" si="127"/>
        <v>Turnover 1</v>
      </c>
      <c r="U817" s="3">
        <f t="shared" si="128"/>
        <v>45317</v>
      </c>
      <c r="V817" t="str">
        <f>IF($R817="No","",IF(D817="","JD",INDEX(Lookup!$B:$B,MATCH(LEFT(D817,2),Lookup!$A:$A,0))))</f>
        <v>SI</v>
      </c>
      <c r="W817" t="str">
        <f t="shared" si="129"/>
        <v>xxxx xxx xxxxx</v>
      </c>
      <c r="X817" t="str">
        <f t="shared" si="130"/>
        <v>xxxx xxx xxx xxx</v>
      </c>
      <c r="Y817" t="str">
        <f t="shared" si="131"/>
        <v>SI xxx</v>
      </c>
      <c r="Z817" s="5">
        <f t="shared" si="132"/>
        <v>-14.602665</v>
      </c>
    </row>
    <row r="818" spans="1:26" x14ac:dyDescent="0.25">
      <c r="A818" s="6" t="s">
        <v>16</v>
      </c>
      <c r="B818" s="6" t="s">
        <v>16</v>
      </c>
      <c r="C818" s="6" t="s">
        <v>54</v>
      </c>
      <c r="D818" s="6" t="s">
        <v>58</v>
      </c>
      <c r="E818" s="6">
        <v>11111</v>
      </c>
      <c r="F818" s="6" t="s">
        <v>56</v>
      </c>
      <c r="G818" s="6">
        <v>123456</v>
      </c>
      <c r="H818" s="6" t="s">
        <v>57</v>
      </c>
      <c r="I818" s="7">
        <v>-14.602665</v>
      </c>
      <c r="J818" s="6" t="s">
        <v>15</v>
      </c>
      <c r="K818" s="7">
        <v>-2051385.2934114998</v>
      </c>
      <c r="L818" s="6" t="s">
        <v>15</v>
      </c>
      <c r="M818" s="6"/>
      <c r="N818" s="6"/>
      <c r="P818" s="3">
        <f t="shared" si="123"/>
        <v>45317</v>
      </c>
      <c r="Q818" t="str">
        <f t="shared" si="124"/>
        <v/>
      </c>
      <c r="R818" t="str">
        <f t="shared" si="125"/>
        <v>Yes</v>
      </c>
      <c r="S818">
        <f t="shared" si="126"/>
        <v>12345</v>
      </c>
      <c r="T818" t="str">
        <f t="shared" si="127"/>
        <v>Turnover 1</v>
      </c>
      <c r="U818" s="3">
        <f t="shared" si="128"/>
        <v>45317</v>
      </c>
      <c r="V818" t="str">
        <f>IF($R818="No","",IF(D818="","JD",INDEX(Lookup!$B:$B,MATCH(LEFT(D818,2),Lookup!$A:$A,0))))</f>
        <v>SI</v>
      </c>
      <c r="W818" t="str">
        <f t="shared" si="129"/>
        <v>xxxx xxx xxxxx</v>
      </c>
      <c r="X818" t="str">
        <f t="shared" si="130"/>
        <v>xxxx xxx xxx xxx</v>
      </c>
      <c r="Y818" t="str">
        <f t="shared" si="131"/>
        <v>SI xxx</v>
      </c>
      <c r="Z818" s="5">
        <f t="shared" si="132"/>
        <v>-72.330602999999996</v>
      </c>
    </row>
    <row r="819" spans="1:26" x14ac:dyDescent="0.25">
      <c r="A819" s="6" t="s">
        <v>16</v>
      </c>
      <c r="B819" s="6" t="s">
        <v>16</v>
      </c>
      <c r="C819" s="6" t="s">
        <v>54</v>
      </c>
      <c r="D819" s="6" t="s">
        <v>58</v>
      </c>
      <c r="E819" s="6">
        <v>11111</v>
      </c>
      <c r="F819" s="6" t="s">
        <v>56</v>
      </c>
      <c r="G819" s="6">
        <v>123456</v>
      </c>
      <c r="H819" s="6" t="s">
        <v>57</v>
      </c>
      <c r="I819" s="7">
        <v>-72.330602999999996</v>
      </c>
      <c r="J819" s="6" t="s">
        <v>15</v>
      </c>
      <c r="K819" s="7">
        <v>-2051457.6240144998</v>
      </c>
      <c r="L819" s="6" t="s">
        <v>15</v>
      </c>
      <c r="M819" s="6"/>
      <c r="N819" s="6"/>
      <c r="P819" s="3">
        <f t="shared" si="123"/>
        <v>45317</v>
      </c>
      <c r="Q819" t="str">
        <f t="shared" si="124"/>
        <v/>
      </c>
      <c r="R819" t="str">
        <f t="shared" si="125"/>
        <v>Yes</v>
      </c>
      <c r="S819">
        <f t="shared" si="126"/>
        <v>12345</v>
      </c>
      <c r="T819" t="str">
        <f t="shared" si="127"/>
        <v>Turnover 1</v>
      </c>
      <c r="U819" s="3">
        <f t="shared" si="128"/>
        <v>45317</v>
      </c>
      <c r="V819" t="str">
        <f>IF($R819="No","",IF(D819="","JD",INDEX(Lookup!$B:$B,MATCH(LEFT(D819,2),Lookup!$A:$A,0))))</f>
        <v>SI</v>
      </c>
      <c r="W819" t="str">
        <f t="shared" si="129"/>
        <v>xxxx xxx xxxxx</v>
      </c>
      <c r="X819" t="str">
        <f t="shared" si="130"/>
        <v>xxxx xxx xxx xxx</v>
      </c>
      <c r="Y819" t="str">
        <f t="shared" si="131"/>
        <v>SI xxx</v>
      </c>
      <c r="Z819" s="5">
        <f t="shared" si="132"/>
        <v>-319.85525699999999</v>
      </c>
    </row>
    <row r="820" spans="1:26" x14ac:dyDescent="0.25">
      <c r="A820" s="6" t="s">
        <v>16</v>
      </c>
      <c r="B820" s="6" t="s">
        <v>16</v>
      </c>
      <c r="C820" s="6" t="s">
        <v>54</v>
      </c>
      <c r="D820" s="6" t="s">
        <v>58</v>
      </c>
      <c r="E820" s="6">
        <v>11111</v>
      </c>
      <c r="F820" s="6" t="s">
        <v>56</v>
      </c>
      <c r="G820" s="6">
        <v>123456</v>
      </c>
      <c r="H820" s="6" t="s">
        <v>57</v>
      </c>
      <c r="I820" s="7">
        <v>-319.85525699999999</v>
      </c>
      <c r="J820" s="6" t="s">
        <v>15</v>
      </c>
      <c r="K820" s="7">
        <v>-2051777.4792714999</v>
      </c>
      <c r="L820" s="6" t="s">
        <v>15</v>
      </c>
      <c r="M820" s="6"/>
      <c r="N820" s="6"/>
      <c r="P820" s="3">
        <f t="shared" si="123"/>
        <v>45317</v>
      </c>
      <c r="Q820" t="str">
        <f t="shared" si="124"/>
        <v/>
      </c>
      <c r="R820" t="str">
        <f t="shared" si="125"/>
        <v>Yes</v>
      </c>
      <c r="S820">
        <f t="shared" si="126"/>
        <v>12345</v>
      </c>
      <c r="T820" t="str">
        <f t="shared" si="127"/>
        <v>Turnover 1</v>
      </c>
      <c r="U820" s="3">
        <f t="shared" si="128"/>
        <v>45317</v>
      </c>
      <c r="V820" t="str">
        <f>IF($R820="No","",IF(D820="","JD",INDEX(Lookup!$B:$B,MATCH(LEFT(D820,2),Lookup!$A:$A,0))))</f>
        <v>SI</v>
      </c>
      <c r="W820" t="str">
        <f t="shared" si="129"/>
        <v>xxxx xxx xxxxx</v>
      </c>
      <c r="X820" t="str">
        <f t="shared" si="130"/>
        <v>xxxx xxx xxx xxx</v>
      </c>
      <c r="Y820" t="str">
        <f t="shared" si="131"/>
        <v>SI xxx</v>
      </c>
      <c r="Z820" s="5">
        <f t="shared" si="132"/>
        <v>-3296.9656819999996</v>
      </c>
    </row>
    <row r="821" spans="1:26" x14ac:dyDescent="0.25">
      <c r="A821" s="6" t="s">
        <v>16</v>
      </c>
      <c r="B821" s="6" t="s">
        <v>16</v>
      </c>
      <c r="C821" s="6" t="s">
        <v>54</v>
      </c>
      <c r="D821" s="6" t="s">
        <v>58</v>
      </c>
      <c r="E821" s="6">
        <v>11111</v>
      </c>
      <c r="F821" s="6" t="s">
        <v>56</v>
      </c>
      <c r="G821" s="6">
        <v>123456</v>
      </c>
      <c r="H821" s="6" t="s">
        <v>57</v>
      </c>
      <c r="I821" s="7">
        <v>-3296.9656819999996</v>
      </c>
      <c r="J821" s="6" t="s">
        <v>15</v>
      </c>
      <c r="K821" s="7">
        <v>-2055074.4449535001</v>
      </c>
      <c r="L821" s="6" t="s">
        <v>15</v>
      </c>
      <c r="M821" s="6"/>
      <c r="N821" s="6"/>
      <c r="P821" s="3">
        <f t="shared" si="123"/>
        <v>45317</v>
      </c>
      <c r="Q821" t="str">
        <f t="shared" si="124"/>
        <v/>
      </c>
      <c r="R821" t="str">
        <f t="shared" si="125"/>
        <v>Yes</v>
      </c>
      <c r="S821">
        <f t="shared" si="126"/>
        <v>12345</v>
      </c>
      <c r="T821" t="str">
        <f t="shared" si="127"/>
        <v>Turnover 1</v>
      </c>
      <c r="U821" s="3">
        <f t="shared" si="128"/>
        <v>45317</v>
      </c>
      <c r="V821" t="str">
        <f>IF($R821="No","",IF(D821="","JD",INDEX(Lookup!$B:$B,MATCH(LEFT(D821,2),Lookup!$A:$A,0))))</f>
        <v>SI</v>
      </c>
      <c r="W821" t="str">
        <f t="shared" si="129"/>
        <v>xxxx xxx xxxxx</v>
      </c>
      <c r="X821" t="str">
        <f t="shared" si="130"/>
        <v>xxxx xxx xxx xxx</v>
      </c>
      <c r="Y821" t="str">
        <f t="shared" si="131"/>
        <v>SI xxx</v>
      </c>
      <c r="Z821" s="5">
        <f t="shared" si="132"/>
        <v>-53.871822999999999</v>
      </c>
    </row>
    <row r="822" spans="1:26" x14ac:dyDescent="0.25">
      <c r="A822" s="6" t="s">
        <v>16</v>
      </c>
      <c r="B822" s="6" t="s">
        <v>16</v>
      </c>
      <c r="C822" s="6" t="s">
        <v>54</v>
      </c>
      <c r="D822" s="6" t="s">
        <v>58</v>
      </c>
      <c r="E822" s="6">
        <v>11111</v>
      </c>
      <c r="F822" s="6" t="s">
        <v>56</v>
      </c>
      <c r="G822" s="6">
        <v>123456</v>
      </c>
      <c r="H822" s="6" t="s">
        <v>57</v>
      </c>
      <c r="I822" s="7">
        <v>-53.871822999999999</v>
      </c>
      <c r="J822" s="6" t="s">
        <v>15</v>
      </c>
      <c r="K822" s="7">
        <v>-2055128.3167764999</v>
      </c>
      <c r="L822" s="6" t="s">
        <v>15</v>
      </c>
      <c r="M822" s="6"/>
      <c r="N822" s="6"/>
      <c r="P822" s="3">
        <f t="shared" si="123"/>
        <v>45317</v>
      </c>
      <c r="Q822" t="str">
        <f t="shared" si="124"/>
        <v/>
      </c>
      <c r="R822" t="str">
        <f t="shared" si="125"/>
        <v>Yes</v>
      </c>
      <c r="S822">
        <f t="shared" si="126"/>
        <v>12345</v>
      </c>
      <c r="T822" t="str">
        <f t="shared" si="127"/>
        <v>Turnover 1</v>
      </c>
      <c r="U822" s="3">
        <f t="shared" si="128"/>
        <v>45317</v>
      </c>
      <c r="V822" t="str">
        <f>IF($R822="No","",IF(D822="","JD",INDEX(Lookup!$B:$B,MATCH(LEFT(D822,2),Lookup!$A:$A,0))))</f>
        <v>SI</v>
      </c>
      <c r="W822" t="str">
        <f t="shared" si="129"/>
        <v>xxxx xxx xxxxx</v>
      </c>
      <c r="X822" t="str">
        <f t="shared" si="130"/>
        <v>xxxx xxx xxx xxx</v>
      </c>
      <c r="Y822" t="str">
        <f t="shared" si="131"/>
        <v>SI xxx</v>
      </c>
      <c r="Z822" s="5">
        <f t="shared" si="132"/>
        <v>-601.03557699999999</v>
      </c>
    </row>
    <row r="823" spans="1:26" x14ac:dyDescent="0.25">
      <c r="A823" s="6" t="s">
        <v>16</v>
      </c>
      <c r="B823" s="6" t="s">
        <v>16</v>
      </c>
      <c r="C823" s="6" t="s">
        <v>54</v>
      </c>
      <c r="D823" s="6" t="s">
        <v>58</v>
      </c>
      <c r="E823" s="6">
        <v>11111</v>
      </c>
      <c r="F823" s="6" t="s">
        <v>56</v>
      </c>
      <c r="G823" s="6">
        <v>123456</v>
      </c>
      <c r="H823" s="6" t="s">
        <v>57</v>
      </c>
      <c r="I823" s="7">
        <v>-601.03557699999999</v>
      </c>
      <c r="J823" s="6" t="s">
        <v>15</v>
      </c>
      <c r="K823" s="7">
        <v>-2055729.3523535002</v>
      </c>
      <c r="L823" s="6" t="s">
        <v>15</v>
      </c>
      <c r="M823" s="6"/>
      <c r="N823" s="6"/>
      <c r="P823" s="3">
        <f t="shared" si="123"/>
        <v>45317</v>
      </c>
      <c r="Q823" t="str">
        <f t="shared" si="124"/>
        <v/>
      </c>
      <c r="R823" t="str">
        <f t="shared" si="125"/>
        <v>Yes</v>
      </c>
      <c r="S823">
        <f t="shared" si="126"/>
        <v>12345</v>
      </c>
      <c r="T823" t="str">
        <f t="shared" si="127"/>
        <v>Turnover 1</v>
      </c>
      <c r="U823" s="3">
        <f t="shared" si="128"/>
        <v>45317</v>
      </c>
      <c r="V823" t="str">
        <f>IF($R823="No","",IF(D823="","JD",INDEX(Lookup!$B:$B,MATCH(LEFT(D823,2),Lookup!$A:$A,0))))</f>
        <v>SI</v>
      </c>
      <c r="W823" t="str">
        <f t="shared" si="129"/>
        <v>xxxx xxx xxxxx</v>
      </c>
      <c r="X823" t="str">
        <f t="shared" si="130"/>
        <v>xxxx xxx xxx xxx</v>
      </c>
      <c r="Y823" t="str">
        <f t="shared" si="131"/>
        <v>SI xxx</v>
      </c>
      <c r="Z823" s="5">
        <f t="shared" si="132"/>
        <v>-4878.3647650000003</v>
      </c>
    </row>
    <row r="824" spans="1:26" x14ac:dyDescent="0.25">
      <c r="A824" s="6" t="s">
        <v>16</v>
      </c>
      <c r="B824" s="6" t="s">
        <v>16</v>
      </c>
      <c r="C824" s="6" t="s">
        <v>54</v>
      </c>
      <c r="D824" s="6" t="s">
        <v>58</v>
      </c>
      <c r="E824" s="6">
        <v>11111</v>
      </c>
      <c r="F824" s="6" t="s">
        <v>56</v>
      </c>
      <c r="G824" s="6">
        <v>123456</v>
      </c>
      <c r="H824" s="6" t="s">
        <v>57</v>
      </c>
      <c r="I824" s="7">
        <v>-4878.3647650000003</v>
      </c>
      <c r="J824" s="6" t="s">
        <v>15</v>
      </c>
      <c r="K824" s="7">
        <v>-2060607.7171184998</v>
      </c>
      <c r="L824" s="6" t="s">
        <v>15</v>
      </c>
      <c r="M824" s="6"/>
      <c r="N824" s="6"/>
      <c r="P824" s="3">
        <f t="shared" si="123"/>
        <v>45317</v>
      </c>
      <c r="Q824" t="str">
        <f t="shared" si="124"/>
        <v/>
      </c>
      <c r="R824" t="str">
        <f t="shared" si="125"/>
        <v>Yes</v>
      </c>
      <c r="S824">
        <f t="shared" si="126"/>
        <v>12345</v>
      </c>
      <c r="T824" t="str">
        <f t="shared" si="127"/>
        <v>Turnover 1</v>
      </c>
      <c r="U824" s="3">
        <f t="shared" si="128"/>
        <v>45317</v>
      </c>
      <c r="V824" t="str">
        <f>IF($R824="No","",IF(D824="","JD",INDEX(Lookup!$B:$B,MATCH(LEFT(D824,2),Lookup!$A:$A,0))))</f>
        <v>SI</v>
      </c>
      <c r="W824" t="str">
        <f t="shared" si="129"/>
        <v>xxxx xxx xxxxx</v>
      </c>
      <c r="X824" t="str">
        <f t="shared" si="130"/>
        <v>xxxx xxx xxx xxx</v>
      </c>
      <c r="Y824" t="str">
        <f t="shared" si="131"/>
        <v>SI xxx</v>
      </c>
      <c r="Z824" s="5">
        <f t="shared" si="132"/>
        <v>-291.59815199999997</v>
      </c>
    </row>
    <row r="825" spans="1:26" x14ac:dyDescent="0.25">
      <c r="A825" s="6" t="s">
        <v>16</v>
      </c>
      <c r="B825" s="6" t="s">
        <v>16</v>
      </c>
      <c r="C825" s="6" t="s">
        <v>54</v>
      </c>
      <c r="D825" s="6" t="s">
        <v>58</v>
      </c>
      <c r="E825" s="6">
        <v>11111</v>
      </c>
      <c r="F825" s="6" t="s">
        <v>56</v>
      </c>
      <c r="G825" s="6">
        <v>123456</v>
      </c>
      <c r="H825" s="6" t="s">
        <v>57</v>
      </c>
      <c r="I825" s="7">
        <v>-291.59815199999997</v>
      </c>
      <c r="J825" s="6" t="s">
        <v>15</v>
      </c>
      <c r="K825" s="7">
        <v>-2060899.3152705</v>
      </c>
      <c r="L825" s="6" t="s">
        <v>15</v>
      </c>
      <c r="M825" s="6"/>
      <c r="N825" s="6"/>
      <c r="P825" s="3">
        <f t="shared" si="123"/>
        <v>45317</v>
      </c>
      <c r="Q825" t="str">
        <f t="shared" si="124"/>
        <v/>
      </c>
      <c r="R825" t="str">
        <f t="shared" si="125"/>
        <v>Yes</v>
      </c>
      <c r="S825">
        <f t="shared" si="126"/>
        <v>12345</v>
      </c>
      <c r="T825" t="str">
        <f t="shared" si="127"/>
        <v>Turnover 1</v>
      </c>
      <c r="U825" s="3">
        <f t="shared" si="128"/>
        <v>45317</v>
      </c>
      <c r="V825" t="str">
        <f>IF($R825="No","",IF(D825="","JD",INDEX(Lookup!$B:$B,MATCH(LEFT(D825,2),Lookup!$A:$A,0))))</f>
        <v>SI</v>
      </c>
      <c r="W825" t="str">
        <f t="shared" si="129"/>
        <v>xxxx xxx xxxxx</v>
      </c>
      <c r="X825" t="str">
        <f t="shared" si="130"/>
        <v>xxxx xxx xxx xxx</v>
      </c>
      <c r="Y825" t="str">
        <f t="shared" si="131"/>
        <v>SI xxx</v>
      </c>
      <c r="Z825" s="5">
        <f t="shared" si="132"/>
        <v>-4672.8211924999996</v>
      </c>
    </row>
    <row r="826" spans="1:26" x14ac:dyDescent="0.25">
      <c r="A826" s="6" t="s">
        <v>16</v>
      </c>
      <c r="B826" s="6" t="s">
        <v>16</v>
      </c>
      <c r="C826" s="6" t="s">
        <v>54</v>
      </c>
      <c r="D826" s="6" t="s">
        <v>58</v>
      </c>
      <c r="E826" s="6">
        <v>11111</v>
      </c>
      <c r="F826" s="6" t="s">
        <v>56</v>
      </c>
      <c r="G826" s="6">
        <v>123456</v>
      </c>
      <c r="H826" s="6" t="s">
        <v>57</v>
      </c>
      <c r="I826" s="7">
        <v>-4672.8211924999996</v>
      </c>
      <c r="J826" s="6" t="s">
        <v>15</v>
      </c>
      <c r="K826" s="7">
        <v>-2065572.136463</v>
      </c>
      <c r="L826" s="6" t="s">
        <v>15</v>
      </c>
      <c r="M826" s="6"/>
      <c r="N826" s="6"/>
      <c r="P826" s="3">
        <f t="shared" si="123"/>
        <v>45317</v>
      </c>
      <c r="Q826" t="str">
        <f t="shared" si="124"/>
        <v/>
      </c>
      <c r="R826" t="str">
        <f t="shared" si="125"/>
        <v>Yes</v>
      </c>
      <c r="S826">
        <f t="shared" si="126"/>
        <v>12345</v>
      </c>
      <c r="T826" t="str">
        <f t="shared" si="127"/>
        <v>Turnover 1</v>
      </c>
      <c r="U826" s="3">
        <f t="shared" si="128"/>
        <v>45317</v>
      </c>
      <c r="V826" t="str">
        <f>IF($R826="No","",IF(D826="","JD",INDEX(Lookup!$B:$B,MATCH(LEFT(D826,2),Lookup!$A:$A,0))))</f>
        <v>SI</v>
      </c>
      <c r="W826" t="str">
        <f t="shared" si="129"/>
        <v>xxxx xxx xxxxx</v>
      </c>
      <c r="X826" t="str">
        <f t="shared" si="130"/>
        <v>xxxx xxx xxx xxx</v>
      </c>
      <c r="Y826" t="str">
        <f t="shared" si="131"/>
        <v>SI xxx</v>
      </c>
      <c r="Z826" s="5">
        <f t="shared" si="132"/>
        <v>-266.071935</v>
      </c>
    </row>
    <row r="827" spans="1:26" x14ac:dyDescent="0.25">
      <c r="A827" s="6" t="s">
        <v>16</v>
      </c>
      <c r="B827" s="6" t="s">
        <v>16</v>
      </c>
      <c r="C827" s="6" t="s">
        <v>54</v>
      </c>
      <c r="D827" s="6" t="s">
        <v>58</v>
      </c>
      <c r="E827" s="6">
        <v>11111</v>
      </c>
      <c r="F827" s="6" t="s">
        <v>56</v>
      </c>
      <c r="G827" s="6">
        <v>123456</v>
      </c>
      <c r="H827" s="6" t="s">
        <v>57</v>
      </c>
      <c r="I827" s="7">
        <v>-266.071935</v>
      </c>
      <c r="J827" s="6" t="s">
        <v>15</v>
      </c>
      <c r="K827" s="7">
        <v>-2065838.2083980001</v>
      </c>
      <c r="L827" s="6" t="s">
        <v>15</v>
      </c>
      <c r="M827" s="6"/>
      <c r="N827" s="6"/>
      <c r="P827" s="3">
        <f t="shared" si="123"/>
        <v>45317</v>
      </c>
      <c r="Q827" t="str">
        <f t="shared" si="124"/>
        <v/>
      </c>
      <c r="R827" t="str">
        <f t="shared" si="125"/>
        <v>Yes</v>
      </c>
      <c r="S827">
        <f t="shared" si="126"/>
        <v>12345</v>
      </c>
      <c r="T827" t="str">
        <f t="shared" si="127"/>
        <v>Turnover 1</v>
      </c>
      <c r="U827" s="3">
        <f t="shared" si="128"/>
        <v>45317</v>
      </c>
      <c r="V827" t="str">
        <f>IF($R827="No","",IF(D827="","JD",INDEX(Lookup!$B:$B,MATCH(LEFT(D827,2),Lookup!$A:$A,0))))</f>
        <v>SI</v>
      </c>
      <c r="W827" t="str">
        <f t="shared" si="129"/>
        <v>xxxx xxx xxxxx</v>
      </c>
      <c r="X827" t="str">
        <f t="shared" si="130"/>
        <v>xxxx xxx xxx xxx</v>
      </c>
      <c r="Y827" t="str">
        <f t="shared" si="131"/>
        <v>SI xxx</v>
      </c>
      <c r="Z827" s="5">
        <f t="shared" si="132"/>
        <v>-94.879393500000006</v>
      </c>
    </row>
    <row r="828" spans="1:26" x14ac:dyDescent="0.25">
      <c r="A828" s="6" t="s">
        <v>16</v>
      </c>
      <c r="B828" s="6" t="s">
        <v>16</v>
      </c>
      <c r="C828" s="6" t="s">
        <v>54</v>
      </c>
      <c r="D828" s="6" t="s">
        <v>58</v>
      </c>
      <c r="E828" s="6">
        <v>11111</v>
      </c>
      <c r="F828" s="6" t="s">
        <v>56</v>
      </c>
      <c r="G828" s="6">
        <v>123456</v>
      </c>
      <c r="H828" s="6" t="s">
        <v>57</v>
      </c>
      <c r="I828" s="7">
        <v>-94.879393500000006</v>
      </c>
      <c r="J828" s="6" t="s">
        <v>15</v>
      </c>
      <c r="K828" s="7">
        <v>-2065933.0877914999</v>
      </c>
      <c r="L828" s="6" t="s">
        <v>15</v>
      </c>
      <c r="M828" s="6"/>
      <c r="N828" s="6"/>
      <c r="P828" s="3">
        <f t="shared" si="123"/>
        <v>45317</v>
      </c>
      <c r="Q828" t="str">
        <f t="shared" si="124"/>
        <v/>
      </c>
      <c r="R828" t="str">
        <f t="shared" si="125"/>
        <v>Yes</v>
      </c>
      <c r="S828">
        <f t="shared" si="126"/>
        <v>12345</v>
      </c>
      <c r="T828" t="str">
        <f t="shared" si="127"/>
        <v>Turnover 1</v>
      </c>
      <c r="U828" s="3">
        <f t="shared" si="128"/>
        <v>45317</v>
      </c>
      <c r="V828" t="str">
        <f>IF($R828="No","",IF(D828="","JD",INDEX(Lookup!$B:$B,MATCH(LEFT(D828,2),Lookup!$A:$A,0))))</f>
        <v>SI</v>
      </c>
      <c r="W828" t="str">
        <f t="shared" si="129"/>
        <v>xxxx xxx xxxxx</v>
      </c>
      <c r="X828" t="str">
        <f t="shared" si="130"/>
        <v>xxxx xxx xxx xxx</v>
      </c>
      <c r="Y828" t="str">
        <f t="shared" si="131"/>
        <v>SI xxx</v>
      </c>
      <c r="Z828" s="5">
        <f t="shared" si="132"/>
        <v>-234.21157499999998</v>
      </c>
    </row>
    <row r="829" spans="1:26" x14ac:dyDescent="0.25">
      <c r="A829" s="6" t="s">
        <v>16</v>
      </c>
      <c r="B829" s="6" t="s">
        <v>16</v>
      </c>
      <c r="C829" s="6" t="s">
        <v>54</v>
      </c>
      <c r="D829" s="6" t="s">
        <v>58</v>
      </c>
      <c r="E829" s="6">
        <v>11111</v>
      </c>
      <c r="F829" s="6" t="s">
        <v>56</v>
      </c>
      <c r="G829" s="6">
        <v>123456</v>
      </c>
      <c r="H829" s="6" t="s">
        <v>57</v>
      </c>
      <c r="I829" s="7">
        <v>-234.21157499999998</v>
      </c>
      <c r="J829" s="6" t="s">
        <v>15</v>
      </c>
      <c r="K829" s="7">
        <v>-2066167.2993665</v>
      </c>
      <c r="L829" s="6" t="s">
        <v>15</v>
      </c>
      <c r="M829" s="6"/>
      <c r="N829" s="6"/>
      <c r="P829" s="3">
        <f t="shared" si="123"/>
        <v>45317</v>
      </c>
      <c r="Q829" t="str">
        <f t="shared" si="124"/>
        <v/>
      </c>
      <c r="R829" t="str">
        <f t="shared" si="125"/>
        <v>Yes</v>
      </c>
      <c r="S829">
        <f t="shared" si="126"/>
        <v>12345</v>
      </c>
      <c r="T829" t="str">
        <f t="shared" si="127"/>
        <v>Turnover 1</v>
      </c>
      <c r="U829" s="3">
        <f t="shared" si="128"/>
        <v>45317</v>
      </c>
      <c r="V829" t="str">
        <f>IF($R829="No","",IF(D829="","JD",INDEX(Lookup!$B:$B,MATCH(LEFT(D829,2),Lookup!$A:$A,0))))</f>
        <v>SI</v>
      </c>
      <c r="W829" t="str">
        <f t="shared" si="129"/>
        <v>xxxx xxx xxxxx</v>
      </c>
      <c r="X829" t="str">
        <f t="shared" si="130"/>
        <v>xxxx xxx xxx xxx</v>
      </c>
      <c r="Y829" t="str">
        <f t="shared" si="131"/>
        <v>SI xxx</v>
      </c>
      <c r="Z829" s="5">
        <f t="shared" si="132"/>
        <v>-173.03209800000002</v>
      </c>
    </row>
    <row r="830" spans="1:26" x14ac:dyDescent="0.25">
      <c r="A830" s="6" t="s">
        <v>16</v>
      </c>
      <c r="B830" s="6" t="s">
        <v>16</v>
      </c>
      <c r="C830" s="6" t="s">
        <v>54</v>
      </c>
      <c r="D830" s="6" t="s">
        <v>58</v>
      </c>
      <c r="E830" s="6">
        <v>11111</v>
      </c>
      <c r="F830" s="6" t="s">
        <v>56</v>
      </c>
      <c r="G830" s="6">
        <v>123456</v>
      </c>
      <c r="H830" s="6" t="s">
        <v>57</v>
      </c>
      <c r="I830" s="7">
        <v>-173.03209800000002</v>
      </c>
      <c r="J830" s="6" t="s">
        <v>15</v>
      </c>
      <c r="K830" s="7">
        <v>-2066340.3314644999</v>
      </c>
      <c r="L830" s="6" t="s">
        <v>15</v>
      </c>
      <c r="M830" s="6"/>
      <c r="N830" s="6"/>
      <c r="P830" s="3">
        <f t="shared" si="123"/>
        <v>45317</v>
      </c>
      <c r="Q830" t="str">
        <f t="shared" si="124"/>
        <v/>
      </c>
      <c r="R830" t="str">
        <f t="shared" si="125"/>
        <v>Yes</v>
      </c>
      <c r="S830">
        <f t="shared" si="126"/>
        <v>12345</v>
      </c>
      <c r="T830" t="str">
        <f t="shared" si="127"/>
        <v>Turnover 1</v>
      </c>
      <c r="U830" s="3">
        <f t="shared" si="128"/>
        <v>45317</v>
      </c>
      <c r="V830" t="str">
        <f>IF($R830="No","",IF(D830="","JD",INDEX(Lookup!$B:$B,MATCH(LEFT(D830,2),Lookup!$A:$A,0))))</f>
        <v>SI</v>
      </c>
      <c r="W830" t="str">
        <f t="shared" si="129"/>
        <v>xxxx xxx xxxxx</v>
      </c>
      <c r="X830" t="str">
        <f t="shared" si="130"/>
        <v>xxxx xxx xxx xxx</v>
      </c>
      <c r="Y830" t="str">
        <f t="shared" si="131"/>
        <v>SI xxx</v>
      </c>
      <c r="Z830" s="5">
        <f t="shared" si="132"/>
        <v>-185.70038399999999</v>
      </c>
    </row>
    <row r="831" spans="1:26" x14ac:dyDescent="0.25">
      <c r="A831" s="6" t="s">
        <v>16</v>
      </c>
      <c r="B831" s="6" t="s">
        <v>16</v>
      </c>
      <c r="C831" s="6" t="s">
        <v>54</v>
      </c>
      <c r="D831" s="6" t="s">
        <v>58</v>
      </c>
      <c r="E831" s="6">
        <v>11111</v>
      </c>
      <c r="F831" s="6" t="s">
        <v>56</v>
      </c>
      <c r="G831" s="6">
        <v>123456</v>
      </c>
      <c r="H831" s="6" t="s">
        <v>57</v>
      </c>
      <c r="I831" s="7">
        <v>-185.70038399999999</v>
      </c>
      <c r="J831" s="6" t="s">
        <v>15</v>
      </c>
      <c r="K831" s="7">
        <v>-2066526.0318485</v>
      </c>
      <c r="L831" s="6" t="s">
        <v>15</v>
      </c>
      <c r="M831" s="6"/>
      <c r="N831" s="6"/>
      <c r="P831" s="3">
        <f t="shared" si="123"/>
        <v>45317</v>
      </c>
      <c r="Q831" t="str">
        <f t="shared" si="124"/>
        <v/>
      </c>
      <c r="R831" t="str">
        <f t="shared" si="125"/>
        <v>Yes</v>
      </c>
      <c r="S831">
        <f t="shared" si="126"/>
        <v>12345</v>
      </c>
      <c r="T831" t="str">
        <f t="shared" si="127"/>
        <v>Turnover 1</v>
      </c>
      <c r="U831" s="3">
        <f t="shared" si="128"/>
        <v>45317</v>
      </c>
      <c r="V831" t="str">
        <f>IF($R831="No","",IF(D831="","JD",INDEX(Lookup!$B:$B,MATCH(LEFT(D831,2),Lookup!$A:$A,0))))</f>
        <v>SI</v>
      </c>
      <c r="W831" t="str">
        <f t="shared" si="129"/>
        <v>xxxx xxx xxxxx</v>
      </c>
      <c r="X831" t="str">
        <f t="shared" si="130"/>
        <v>xxxx xxx xxx xxx</v>
      </c>
      <c r="Y831" t="str">
        <f t="shared" si="131"/>
        <v>SI xxx</v>
      </c>
      <c r="Z831" s="5">
        <f t="shared" si="132"/>
        <v>-195.33435</v>
      </c>
    </row>
    <row r="832" spans="1:26" x14ac:dyDescent="0.25">
      <c r="A832" s="6" t="s">
        <v>16</v>
      </c>
      <c r="B832" s="6" t="s">
        <v>16</v>
      </c>
      <c r="C832" s="6" t="s">
        <v>54</v>
      </c>
      <c r="D832" s="6" t="s">
        <v>58</v>
      </c>
      <c r="E832" s="6">
        <v>11111</v>
      </c>
      <c r="F832" s="6" t="s">
        <v>56</v>
      </c>
      <c r="G832" s="6">
        <v>123456</v>
      </c>
      <c r="H832" s="6" t="s">
        <v>57</v>
      </c>
      <c r="I832" s="7">
        <v>-195.33435</v>
      </c>
      <c r="J832" s="6" t="s">
        <v>15</v>
      </c>
      <c r="K832" s="7">
        <v>-2066721.3661984999</v>
      </c>
      <c r="L832" s="6" t="s">
        <v>15</v>
      </c>
      <c r="M832" s="6"/>
      <c r="N832" s="6"/>
      <c r="P832" s="3">
        <f t="shared" si="123"/>
        <v>45317</v>
      </c>
      <c r="Q832" t="str">
        <f t="shared" si="124"/>
        <v/>
      </c>
      <c r="R832" t="str">
        <f t="shared" si="125"/>
        <v>Yes</v>
      </c>
      <c r="S832">
        <f t="shared" si="126"/>
        <v>12345</v>
      </c>
      <c r="T832" t="str">
        <f t="shared" si="127"/>
        <v>Turnover 1</v>
      </c>
      <c r="U832" s="3">
        <f t="shared" si="128"/>
        <v>45317</v>
      </c>
      <c r="V832" t="str">
        <f>IF($R832="No","",IF(D832="","JD",INDEX(Lookup!$B:$B,MATCH(LEFT(D832,2),Lookup!$A:$A,0))))</f>
        <v>SI</v>
      </c>
      <c r="W832" t="str">
        <f t="shared" si="129"/>
        <v>xxxx xxx xxxxx</v>
      </c>
      <c r="X832" t="str">
        <f t="shared" si="130"/>
        <v>xxxx xxx xxx xxx</v>
      </c>
      <c r="Y832" t="str">
        <f t="shared" si="131"/>
        <v>SI xxx</v>
      </c>
      <c r="Z832" s="5">
        <f t="shared" si="132"/>
        <v>-499.39850000000001</v>
      </c>
    </row>
    <row r="833" spans="1:26" x14ac:dyDescent="0.25">
      <c r="A833" s="6" t="s">
        <v>16</v>
      </c>
      <c r="B833" s="6" t="s">
        <v>16</v>
      </c>
      <c r="C833" s="6" t="s">
        <v>54</v>
      </c>
      <c r="D833" s="6" t="s">
        <v>58</v>
      </c>
      <c r="E833" s="6">
        <v>11111</v>
      </c>
      <c r="F833" s="6" t="s">
        <v>56</v>
      </c>
      <c r="G833" s="6">
        <v>123456</v>
      </c>
      <c r="H833" s="6" t="s">
        <v>57</v>
      </c>
      <c r="I833" s="7">
        <v>-499.39850000000001</v>
      </c>
      <c r="J833" s="6" t="s">
        <v>15</v>
      </c>
      <c r="K833" s="7">
        <v>-2067220.7646985</v>
      </c>
      <c r="L833" s="6" t="s">
        <v>15</v>
      </c>
      <c r="M833" s="6"/>
      <c r="N833" s="6"/>
      <c r="P833" s="3">
        <f t="shared" si="123"/>
        <v>45317</v>
      </c>
      <c r="Q833" t="str">
        <f t="shared" si="124"/>
        <v/>
      </c>
      <c r="R833" t="str">
        <f t="shared" si="125"/>
        <v>Yes</v>
      </c>
      <c r="S833">
        <f t="shared" si="126"/>
        <v>12345</v>
      </c>
      <c r="T833" t="str">
        <f t="shared" si="127"/>
        <v>Turnover 1</v>
      </c>
      <c r="U833" s="3">
        <f t="shared" si="128"/>
        <v>45317</v>
      </c>
      <c r="V833" t="str">
        <f>IF($R833="No","",IF(D833="","JD",INDEX(Lookup!$B:$B,MATCH(LEFT(D833,2),Lookup!$A:$A,0))))</f>
        <v>SI</v>
      </c>
      <c r="W833" t="str">
        <f t="shared" si="129"/>
        <v>xxxx xxx xxxxx</v>
      </c>
      <c r="X833" t="str">
        <f t="shared" si="130"/>
        <v>xxxx xxx xxx xxx</v>
      </c>
      <c r="Y833" t="str">
        <f t="shared" si="131"/>
        <v>SI xxx</v>
      </c>
      <c r="Z833" s="5">
        <f t="shared" si="132"/>
        <v>-36.753200999999997</v>
      </c>
    </row>
    <row r="834" spans="1:26" x14ac:dyDescent="0.25">
      <c r="A834" s="6" t="s">
        <v>16</v>
      </c>
      <c r="B834" s="6" t="s">
        <v>16</v>
      </c>
      <c r="C834" s="6" t="s">
        <v>54</v>
      </c>
      <c r="D834" s="6" t="s">
        <v>58</v>
      </c>
      <c r="E834" s="6">
        <v>11111</v>
      </c>
      <c r="F834" s="6" t="s">
        <v>56</v>
      </c>
      <c r="G834" s="6">
        <v>123456</v>
      </c>
      <c r="H834" s="6" t="s">
        <v>57</v>
      </c>
      <c r="I834" s="7">
        <v>-36.753200999999997</v>
      </c>
      <c r="J834" s="6" t="s">
        <v>15</v>
      </c>
      <c r="K834" s="7">
        <v>-2067257.5178995</v>
      </c>
      <c r="L834" s="6" t="s">
        <v>15</v>
      </c>
      <c r="M834" s="6"/>
      <c r="N834" s="6"/>
      <c r="P834" s="3">
        <f t="shared" si="123"/>
        <v>45317</v>
      </c>
      <c r="Q834" t="str">
        <f t="shared" si="124"/>
        <v/>
      </c>
      <c r="R834" t="str">
        <f t="shared" si="125"/>
        <v>Yes</v>
      </c>
      <c r="S834">
        <f t="shared" si="126"/>
        <v>12345</v>
      </c>
      <c r="T834" t="str">
        <f t="shared" si="127"/>
        <v>Turnover 1</v>
      </c>
      <c r="U834" s="3">
        <f t="shared" si="128"/>
        <v>45317</v>
      </c>
      <c r="V834" t="str">
        <f>IF($R834="No","",IF(D834="","JD",INDEX(Lookup!$B:$B,MATCH(LEFT(D834,2),Lookup!$A:$A,0))))</f>
        <v>SI</v>
      </c>
      <c r="W834" t="str">
        <f t="shared" si="129"/>
        <v>xxxx xxx xxxxx</v>
      </c>
      <c r="X834" t="str">
        <f t="shared" si="130"/>
        <v>xxxx xxx xxx xxx</v>
      </c>
      <c r="Y834" t="str">
        <f t="shared" si="131"/>
        <v>SI xxx</v>
      </c>
      <c r="Z834" s="5">
        <f t="shared" si="132"/>
        <v>-601.62347650000004</v>
      </c>
    </row>
    <row r="835" spans="1:26" x14ac:dyDescent="0.25">
      <c r="A835" s="6" t="s">
        <v>16</v>
      </c>
      <c r="B835" s="6" t="s">
        <v>16</v>
      </c>
      <c r="C835" s="6" t="s">
        <v>54</v>
      </c>
      <c r="D835" s="6" t="s">
        <v>58</v>
      </c>
      <c r="E835" s="6">
        <v>11111</v>
      </c>
      <c r="F835" s="6" t="s">
        <v>56</v>
      </c>
      <c r="G835" s="6">
        <v>123456</v>
      </c>
      <c r="H835" s="6" t="s">
        <v>57</v>
      </c>
      <c r="I835" s="7">
        <v>-601.62347650000004</v>
      </c>
      <c r="J835" s="6" t="s">
        <v>15</v>
      </c>
      <c r="K835" s="7">
        <v>-2067859.1413760001</v>
      </c>
      <c r="L835" s="6" t="s">
        <v>15</v>
      </c>
      <c r="M835" s="6"/>
      <c r="N835" s="6"/>
      <c r="P835" s="3">
        <f t="shared" si="123"/>
        <v>45317</v>
      </c>
      <c r="Q835" t="str">
        <f t="shared" si="124"/>
        <v/>
      </c>
      <c r="R835" t="str">
        <f t="shared" si="125"/>
        <v>Yes</v>
      </c>
      <c r="S835">
        <f t="shared" si="126"/>
        <v>12345</v>
      </c>
      <c r="T835" t="str">
        <f t="shared" si="127"/>
        <v>Turnover 1</v>
      </c>
      <c r="U835" s="3">
        <f t="shared" si="128"/>
        <v>45317</v>
      </c>
      <c r="V835" t="str">
        <f>IF($R835="No","",IF(D835="","JD",INDEX(Lookup!$B:$B,MATCH(LEFT(D835,2),Lookup!$A:$A,0))))</f>
        <v>SI</v>
      </c>
      <c r="W835" t="str">
        <f t="shared" si="129"/>
        <v>xxxx xxx xxxxx</v>
      </c>
      <c r="X835" t="str">
        <f t="shared" si="130"/>
        <v>xxxx xxx xxx xxx</v>
      </c>
      <c r="Y835" t="str">
        <f t="shared" si="131"/>
        <v>SI xxx</v>
      </c>
      <c r="Z835" s="5">
        <f t="shared" si="132"/>
        <v>-687.64012700000001</v>
      </c>
    </row>
    <row r="836" spans="1:26" x14ac:dyDescent="0.25">
      <c r="A836" s="6" t="s">
        <v>16</v>
      </c>
      <c r="B836" s="6" t="s">
        <v>16</v>
      </c>
      <c r="C836" s="6" t="s">
        <v>54</v>
      </c>
      <c r="D836" s="6" t="s">
        <v>58</v>
      </c>
      <c r="E836" s="6">
        <v>11111</v>
      </c>
      <c r="F836" s="6" t="s">
        <v>56</v>
      </c>
      <c r="G836" s="6">
        <v>123456</v>
      </c>
      <c r="H836" s="6" t="s">
        <v>57</v>
      </c>
      <c r="I836" s="7">
        <v>-687.64012700000001</v>
      </c>
      <c r="J836" s="6" t="s">
        <v>15</v>
      </c>
      <c r="K836" s="7">
        <v>-2068546.7815029998</v>
      </c>
      <c r="L836" s="6" t="s">
        <v>15</v>
      </c>
      <c r="M836" s="6"/>
      <c r="N836" s="6"/>
      <c r="P836" s="3">
        <f t="shared" ref="P836:P899" si="133">IFERROR(DATE(RIGHT(A836,4), MID(A836,4,2), LEFT(A836,2)),"")</f>
        <v>45317</v>
      </c>
      <c r="Q836" t="str">
        <f t="shared" ref="Q836:Q899" si="134">IF(AND(I836="",A836&lt;&gt;""),"OB","")</f>
        <v/>
      </c>
      <c r="R836" t="str">
        <f t="shared" ref="R836:R899" si="135">IF(Q836="OB","Yes",IF(I836&lt;&gt;"","Yes","No"))</f>
        <v>Yes</v>
      </c>
      <c r="S836">
        <f t="shared" ref="S836:S899" si="136">IF($R836="No","",IF(AND($L836&lt;&gt;"",$L835=""),$B836,S835))</f>
        <v>12345</v>
      </c>
      <c r="T836" t="str">
        <f t="shared" ref="T836:T899" si="137">IF($R836="No","",IF(AND($L836&lt;&gt;"",$L835=""),$F836,T835))</f>
        <v>Turnover 1</v>
      </c>
      <c r="U836" s="3">
        <f t="shared" ref="U836:U899" si="138">IF(Q836="OB",MIN(P:P)-1,IF(R836="Yes",P836,""))</f>
        <v>45317</v>
      </c>
      <c r="V836" t="str">
        <f>IF($R836="No","",IF(D836="","JD",INDEX(Lookup!$B:$B,MATCH(LEFT(D836,2),Lookup!$A:$A,0))))</f>
        <v>SI</v>
      </c>
      <c r="W836" t="str">
        <f t="shared" ref="W836:W899" si="139">IF(R836="No","",IF(OR(V836="PI",V836="SI"),H836,""))</f>
        <v>xxxx xxx xxxxx</v>
      </c>
      <c r="X836" t="str">
        <f t="shared" ref="X836:X899" si="140">IF(R836="Yes",F836,"")</f>
        <v>xxxx xxx xxx xxx</v>
      </c>
      <c r="Y836" t="str">
        <f t="shared" ref="Y836:Y899" si="141">IF(R836="No","",IF(OR(V836="PI",V836="SI"),D836,""))</f>
        <v>SI xxx</v>
      </c>
      <c r="Z836" s="5">
        <f t="shared" ref="Z836:Z899" si="142">IF(R836="No","",IF(Q836="OB",K836,I837))</f>
        <v>-109.91824199999999</v>
      </c>
    </row>
    <row r="837" spans="1:26" x14ac:dyDescent="0.25">
      <c r="A837" s="6" t="s">
        <v>16</v>
      </c>
      <c r="B837" s="6" t="s">
        <v>16</v>
      </c>
      <c r="C837" s="6" t="s">
        <v>54</v>
      </c>
      <c r="D837" s="6" t="s">
        <v>58</v>
      </c>
      <c r="E837" s="6">
        <v>11111</v>
      </c>
      <c r="F837" s="6" t="s">
        <v>56</v>
      </c>
      <c r="G837" s="6">
        <v>123456</v>
      </c>
      <c r="H837" s="6" t="s">
        <v>57</v>
      </c>
      <c r="I837" s="7">
        <v>-109.91824199999999</v>
      </c>
      <c r="J837" s="6" t="s">
        <v>15</v>
      </c>
      <c r="K837" s="7">
        <v>-2068656.6997449999</v>
      </c>
      <c r="L837" s="6" t="s">
        <v>15</v>
      </c>
      <c r="M837" s="6"/>
      <c r="N837" s="6"/>
      <c r="P837" s="3">
        <f t="shared" si="133"/>
        <v>45317</v>
      </c>
      <c r="Q837" t="str">
        <f t="shared" si="134"/>
        <v/>
      </c>
      <c r="R837" t="str">
        <f t="shared" si="135"/>
        <v>Yes</v>
      </c>
      <c r="S837">
        <f t="shared" si="136"/>
        <v>12345</v>
      </c>
      <c r="T837" t="str">
        <f t="shared" si="137"/>
        <v>Turnover 1</v>
      </c>
      <c r="U837" s="3">
        <f t="shared" si="138"/>
        <v>45317</v>
      </c>
      <c r="V837" t="str">
        <f>IF($R837="No","",IF(D837="","JD",INDEX(Lookup!$B:$B,MATCH(LEFT(D837,2),Lookup!$A:$A,0))))</f>
        <v>SI</v>
      </c>
      <c r="W837" t="str">
        <f t="shared" si="139"/>
        <v>xxxx xxx xxxxx</v>
      </c>
      <c r="X837" t="str">
        <f t="shared" si="140"/>
        <v>xxxx xxx xxx xxx</v>
      </c>
      <c r="Y837" t="str">
        <f t="shared" si="141"/>
        <v>SI xxx</v>
      </c>
      <c r="Z837" s="5">
        <f t="shared" si="142"/>
        <v>-40.546101</v>
      </c>
    </row>
    <row r="838" spans="1:26" x14ac:dyDescent="0.25">
      <c r="A838" s="6" t="s">
        <v>16</v>
      </c>
      <c r="B838" s="6" t="s">
        <v>16</v>
      </c>
      <c r="C838" s="6" t="s">
        <v>54</v>
      </c>
      <c r="D838" s="6" t="s">
        <v>58</v>
      </c>
      <c r="E838" s="6">
        <v>11111</v>
      </c>
      <c r="F838" s="6" t="s">
        <v>56</v>
      </c>
      <c r="G838" s="6">
        <v>123456</v>
      </c>
      <c r="H838" s="6" t="s">
        <v>57</v>
      </c>
      <c r="I838" s="7">
        <v>-40.546101</v>
      </c>
      <c r="J838" s="6" t="s">
        <v>15</v>
      </c>
      <c r="K838" s="7">
        <v>-2068697.245846</v>
      </c>
      <c r="L838" s="6" t="s">
        <v>15</v>
      </c>
      <c r="M838" s="6"/>
      <c r="N838" s="6"/>
      <c r="P838" s="3">
        <f t="shared" si="133"/>
        <v>45317</v>
      </c>
      <c r="Q838" t="str">
        <f t="shared" si="134"/>
        <v/>
      </c>
      <c r="R838" t="str">
        <f t="shared" si="135"/>
        <v>Yes</v>
      </c>
      <c r="S838">
        <f t="shared" si="136"/>
        <v>12345</v>
      </c>
      <c r="T838" t="str">
        <f t="shared" si="137"/>
        <v>Turnover 1</v>
      </c>
      <c r="U838" s="3">
        <f t="shared" si="138"/>
        <v>45317</v>
      </c>
      <c r="V838" t="str">
        <f>IF($R838="No","",IF(D838="","JD",INDEX(Lookup!$B:$B,MATCH(LEFT(D838,2),Lookup!$A:$A,0))))</f>
        <v>SI</v>
      </c>
      <c r="W838" t="str">
        <f t="shared" si="139"/>
        <v>xxxx xxx xxxxx</v>
      </c>
      <c r="X838" t="str">
        <f t="shared" si="140"/>
        <v>xxxx xxx xxx xxx</v>
      </c>
      <c r="Y838" t="str">
        <f t="shared" si="141"/>
        <v>SI xxx</v>
      </c>
      <c r="Z838" s="5">
        <f t="shared" si="142"/>
        <v>-141.90503199999998</v>
      </c>
    </row>
    <row r="839" spans="1:26" x14ac:dyDescent="0.25">
      <c r="A839" s="6" t="s">
        <v>16</v>
      </c>
      <c r="B839" s="6" t="s">
        <v>16</v>
      </c>
      <c r="C839" s="6" t="s">
        <v>54</v>
      </c>
      <c r="D839" s="6" t="s">
        <v>58</v>
      </c>
      <c r="E839" s="6">
        <v>11111</v>
      </c>
      <c r="F839" s="6" t="s">
        <v>56</v>
      </c>
      <c r="G839" s="6">
        <v>123456</v>
      </c>
      <c r="H839" s="6" t="s">
        <v>57</v>
      </c>
      <c r="I839" s="7">
        <v>-141.90503199999998</v>
      </c>
      <c r="J839" s="6" t="s">
        <v>15</v>
      </c>
      <c r="K839" s="7">
        <v>-2068839.1508779998</v>
      </c>
      <c r="L839" s="6" t="s">
        <v>15</v>
      </c>
      <c r="M839" s="6"/>
      <c r="N839" s="6"/>
      <c r="P839" s="3">
        <f t="shared" si="133"/>
        <v>45317</v>
      </c>
      <c r="Q839" t="str">
        <f t="shared" si="134"/>
        <v/>
      </c>
      <c r="R839" t="str">
        <f t="shared" si="135"/>
        <v>Yes</v>
      </c>
      <c r="S839">
        <f t="shared" si="136"/>
        <v>12345</v>
      </c>
      <c r="T839" t="str">
        <f t="shared" si="137"/>
        <v>Turnover 1</v>
      </c>
      <c r="U839" s="3">
        <f t="shared" si="138"/>
        <v>45317</v>
      </c>
      <c r="V839" t="str">
        <f>IF($R839="No","",IF(D839="","JD",INDEX(Lookup!$B:$B,MATCH(LEFT(D839,2),Lookup!$A:$A,0))))</f>
        <v>SI</v>
      </c>
      <c r="W839" t="str">
        <f t="shared" si="139"/>
        <v>xxxx xxx xxxxx</v>
      </c>
      <c r="X839" t="str">
        <f t="shared" si="140"/>
        <v>xxxx xxx xxx xxx</v>
      </c>
      <c r="Y839" t="str">
        <f t="shared" si="141"/>
        <v>SI xxx</v>
      </c>
      <c r="Z839" s="5">
        <f t="shared" si="142"/>
        <v>-307.22489999999999</v>
      </c>
    </row>
    <row r="840" spans="1:26" x14ac:dyDescent="0.25">
      <c r="A840" s="6" t="s">
        <v>16</v>
      </c>
      <c r="B840" s="6" t="s">
        <v>16</v>
      </c>
      <c r="C840" s="6" t="s">
        <v>54</v>
      </c>
      <c r="D840" s="6" t="s">
        <v>58</v>
      </c>
      <c r="E840" s="6">
        <v>11111</v>
      </c>
      <c r="F840" s="6" t="s">
        <v>56</v>
      </c>
      <c r="G840" s="6">
        <v>123456</v>
      </c>
      <c r="H840" s="6" t="s">
        <v>57</v>
      </c>
      <c r="I840" s="7">
        <v>-307.22489999999999</v>
      </c>
      <c r="J840" s="6" t="s">
        <v>15</v>
      </c>
      <c r="K840" s="7">
        <v>-2069146.3757779999</v>
      </c>
      <c r="L840" s="6" t="s">
        <v>15</v>
      </c>
      <c r="M840" s="6"/>
      <c r="N840" s="6"/>
      <c r="P840" s="3">
        <f t="shared" si="133"/>
        <v>45317</v>
      </c>
      <c r="Q840" t="str">
        <f t="shared" si="134"/>
        <v/>
      </c>
      <c r="R840" t="str">
        <f t="shared" si="135"/>
        <v>Yes</v>
      </c>
      <c r="S840">
        <f t="shared" si="136"/>
        <v>12345</v>
      </c>
      <c r="T840" t="str">
        <f t="shared" si="137"/>
        <v>Turnover 1</v>
      </c>
      <c r="U840" s="3">
        <f t="shared" si="138"/>
        <v>45317</v>
      </c>
      <c r="V840" t="str">
        <f>IF($R840="No","",IF(D840="","JD",INDEX(Lookup!$B:$B,MATCH(LEFT(D840,2),Lookup!$A:$A,0))))</f>
        <v>SI</v>
      </c>
      <c r="W840" t="str">
        <f t="shared" si="139"/>
        <v>xxxx xxx xxxxx</v>
      </c>
      <c r="X840" t="str">
        <f t="shared" si="140"/>
        <v>xxxx xxx xxx xxx</v>
      </c>
      <c r="Y840" t="str">
        <f t="shared" si="141"/>
        <v>SI xxx</v>
      </c>
      <c r="Z840" s="5">
        <f t="shared" si="142"/>
        <v>-7486.4133769999999</v>
      </c>
    </row>
    <row r="841" spans="1:26" x14ac:dyDescent="0.25">
      <c r="A841" s="6" t="s">
        <v>16</v>
      </c>
      <c r="B841" s="6" t="s">
        <v>16</v>
      </c>
      <c r="C841" s="6" t="s">
        <v>54</v>
      </c>
      <c r="D841" s="6" t="s">
        <v>58</v>
      </c>
      <c r="E841" s="6">
        <v>11111</v>
      </c>
      <c r="F841" s="6" t="s">
        <v>56</v>
      </c>
      <c r="G841" s="6">
        <v>123456</v>
      </c>
      <c r="H841" s="6" t="s">
        <v>57</v>
      </c>
      <c r="I841" s="7">
        <v>-7486.4133769999999</v>
      </c>
      <c r="J841" s="6" t="s">
        <v>15</v>
      </c>
      <c r="K841" s="7">
        <v>-2076632.7891550001</v>
      </c>
      <c r="L841" s="6" t="s">
        <v>15</v>
      </c>
      <c r="M841" s="6"/>
      <c r="N841" s="6"/>
      <c r="P841" s="3">
        <f t="shared" si="133"/>
        <v>45317</v>
      </c>
      <c r="Q841" t="str">
        <f t="shared" si="134"/>
        <v/>
      </c>
      <c r="R841" t="str">
        <f t="shared" si="135"/>
        <v>Yes</v>
      </c>
      <c r="S841">
        <f t="shared" si="136"/>
        <v>12345</v>
      </c>
      <c r="T841" t="str">
        <f t="shared" si="137"/>
        <v>Turnover 1</v>
      </c>
      <c r="U841" s="3">
        <f t="shared" si="138"/>
        <v>45317</v>
      </c>
      <c r="V841" t="str">
        <f>IF($R841="No","",IF(D841="","JD",INDEX(Lookup!$B:$B,MATCH(LEFT(D841,2),Lookup!$A:$A,0))))</f>
        <v>SI</v>
      </c>
      <c r="W841" t="str">
        <f t="shared" si="139"/>
        <v>xxxx xxx xxxxx</v>
      </c>
      <c r="X841" t="str">
        <f t="shared" si="140"/>
        <v>xxxx xxx xxx xxx</v>
      </c>
      <c r="Y841" t="str">
        <f t="shared" si="141"/>
        <v>SI xxx</v>
      </c>
      <c r="Z841" s="5">
        <f t="shared" si="142"/>
        <v>-9.4822500000000005</v>
      </c>
    </row>
    <row r="842" spans="1:26" x14ac:dyDescent="0.25">
      <c r="A842" s="6" t="s">
        <v>16</v>
      </c>
      <c r="B842" s="6" t="s">
        <v>16</v>
      </c>
      <c r="C842" s="6" t="s">
        <v>54</v>
      </c>
      <c r="D842" s="6" t="s">
        <v>58</v>
      </c>
      <c r="E842" s="6">
        <v>11111</v>
      </c>
      <c r="F842" s="6" t="s">
        <v>56</v>
      </c>
      <c r="G842" s="6">
        <v>123456</v>
      </c>
      <c r="H842" s="6" t="s">
        <v>57</v>
      </c>
      <c r="I842" s="7">
        <v>-9.4822500000000005</v>
      </c>
      <c r="J842" s="6" t="s">
        <v>15</v>
      </c>
      <c r="K842" s="7">
        <v>-2076642.271405</v>
      </c>
      <c r="L842" s="6" t="s">
        <v>15</v>
      </c>
      <c r="M842" s="6"/>
      <c r="N842" s="6"/>
      <c r="P842" s="3">
        <f t="shared" si="133"/>
        <v>45317</v>
      </c>
      <c r="Q842" t="str">
        <f t="shared" si="134"/>
        <v/>
      </c>
      <c r="R842" t="str">
        <f t="shared" si="135"/>
        <v>Yes</v>
      </c>
      <c r="S842">
        <f t="shared" si="136"/>
        <v>12345</v>
      </c>
      <c r="T842" t="str">
        <f t="shared" si="137"/>
        <v>Turnover 1</v>
      </c>
      <c r="U842" s="3">
        <f t="shared" si="138"/>
        <v>45317</v>
      </c>
      <c r="V842" t="str">
        <f>IF($R842="No","",IF(D842="","JD",INDEX(Lookup!$B:$B,MATCH(LEFT(D842,2),Lookup!$A:$A,0))))</f>
        <v>SI</v>
      </c>
      <c r="W842" t="str">
        <f t="shared" si="139"/>
        <v>xxxx xxx xxxxx</v>
      </c>
      <c r="X842" t="str">
        <f t="shared" si="140"/>
        <v>xxxx xxx xxx xxx</v>
      </c>
      <c r="Y842" t="str">
        <f t="shared" si="141"/>
        <v>SI xxx</v>
      </c>
      <c r="Z842" s="5">
        <f t="shared" si="142"/>
        <v>-171.401151</v>
      </c>
    </row>
    <row r="843" spans="1:26" x14ac:dyDescent="0.25">
      <c r="A843" s="6" t="s">
        <v>16</v>
      </c>
      <c r="B843" s="6" t="s">
        <v>16</v>
      </c>
      <c r="C843" s="6" t="s">
        <v>54</v>
      </c>
      <c r="D843" s="6" t="s">
        <v>58</v>
      </c>
      <c r="E843" s="6">
        <v>11111</v>
      </c>
      <c r="F843" s="6" t="s">
        <v>56</v>
      </c>
      <c r="G843" s="6">
        <v>123456</v>
      </c>
      <c r="H843" s="6" t="s">
        <v>57</v>
      </c>
      <c r="I843" s="7">
        <v>-171.401151</v>
      </c>
      <c r="J843" s="6" t="s">
        <v>15</v>
      </c>
      <c r="K843" s="7">
        <v>-2076813.6725559998</v>
      </c>
      <c r="L843" s="6" t="s">
        <v>15</v>
      </c>
      <c r="M843" s="6"/>
      <c r="N843" s="6"/>
      <c r="P843" s="3">
        <f t="shared" si="133"/>
        <v>45317</v>
      </c>
      <c r="Q843" t="str">
        <f t="shared" si="134"/>
        <v/>
      </c>
      <c r="R843" t="str">
        <f t="shared" si="135"/>
        <v>Yes</v>
      </c>
      <c r="S843">
        <f t="shared" si="136"/>
        <v>12345</v>
      </c>
      <c r="T843" t="str">
        <f t="shared" si="137"/>
        <v>Turnover 1</v>
      </c>
      <c r="U843" s="3">
        <f t="shared" si="138"/>
        <v>45317</v>
      </c>
      <c r="V843" t="str">
        <f>IF($R843="No","",IF(D843="","JD",INDEX(Lookup!$B:$B,MATCH(LEFT(D843,2),Lookup!$A:$A,0))))</f>
        <v>SI</v>
      </c>
      <c r="W843" t="str">
        <f t="shared" si="139"/>
        <v>xxxx xxx xxxxx</v>
      </c>
      <c r="X843" t="str">
        <f t="shared" si="140"/>
        <v>xxxx xxx xxx xxx</v>
      </c>
      <c r="Y843" t="str">
        <f t="shared" si="141"/>
        <v>SI xxx</v>
      </c>
      <c r="Z843" s="5">
        <f t="shared" si="142"/>
        <v>-309.46271100000001</v>
      </c>
    </row>
    <row r="844" spans="1:26" x14ac:dyDescent="0.25">
      <c r="A844" s="6" t="s">
        <v>16</v>
      </c>
      <c r="B844" s="6" t="s">
        <v>16</v>
      </c>
      <c r="C844" s="6" t="s">
        <v>54</v>
      </c>
      <c r="D844" s="6" t="s">
        <v>58</v>
      </c>
      <c r="E844" s="6">
        <v>11111</v>
      </c>
      <c r="F844" s="6" t="s">
        <v>56</v>
      </c>
      <c r="G844" s="6">
        <v>123456</v>
      </c>
      <c r="H844" s="6" t="s">
        <v>57</v>
      </c>
      <c r="I844" s="7">
        <v>-309.46271100000001</v>
      </c>
      <c r="J844" s="6" t="s">
        <v>15</v>
      </c>
      <c r="K844" s="7">
        <v>-2077123.1352669999</v>
      </c>
      <c r="L844" s="6" t="s">
        <v>15</v>
      </c>
      <c r="M844" s="6"/>
      <c r="N844" s="6"/>
      <c r="P844" s="3">
        <f t="shared" si="133"/>
        <v>45317</v>
      </c>
      <c r="Q844" t="str">
        <f t="shared" si="134"/>
        <v/>
      </c>
      <c r="R844" t="str">
        <f t="shared" si="135"/>
        <v>Yes</v>
      </c>
      <c r="S844">
        <f t="shared" si="136"/>
        <v>12345</v>
      </c>
      <c r="T844" t="str">
        <f t="shared" si="137"/>
        <v>Turnover 1</v>
      </c>
      <c r="U844" s="3">
        <f t="shared" si="138"/>
        <v>45317</v>
      </c>
      <c r="V844" t="str">
        <f>IF($R844="No","",IF(D844="","JD",INDEX(Lookup!$B:$B,MATCH(LEFT(D844,2),Lookup!$A:$A,0))))</f>
        <v>SI</v>
      </c>
      <c r="W844" t="str">
        <f t="shared" si="139"/>
        <v>xxxx xxx xxxxx</v>
      </c>
      <c r="X844" t="str">
        <f t="shared" si="140"/>
        <v>xxxx xxx xxx xxx</v>
      </c>
      <c r="Y844" t="str">
        <f t="shared" si="141"/>
        <v>SI xxx</v>
      </c>
      <c r="Z844" s="5">
        <f t="shared" si="142"/>
        <v>-156.68469899999999</v>
      </c>
    </row>
    <row r="845" spans="1:26" x14ac:dyDescent="0.25">
      <c r="A845" s="6" t="s">
        <v>16</v>
      </c>
      <c r="B845" s="6" t="s">
        <v>16</v>
      </c>
      <c r="C845" s="6" t="s">
        <v>54</v>
      </c>
      <c r="D845" s="6" t="s">
        <v>58</v>
      </c>
      <c r="E845" s="6">
        <v>11111</v>
      </c>
      <c r="F845" s="6" t="s">
        <v>56</v>
      </c>
      <c r="G845" s="6">
        <v>123456</v>
      </c>
      <c r="H845" s="6" t="s">
        <v>57</v>
      </c>
      <c r="I845" s="7">
        <v>-156.68469899999999</v>
      </c>
      <c r="J845" s="6" t="s">
        <v>15</v>
      </c>
      <c r="K845" s="7">
        <v>-2077279.819966</v>
      </c>
      <c r="L845" s="6" t="s">
        <v>15</v>
      </c>
      <c r="M845" s="6"/>
      <c r="N845" s="6"/>
      <c r="P845" s="3">
        <f t="shared" si="133"/>
        <v>45317</v>
      </c>
      <c r="Q845" t="str">
        <f t="shared" si="134"/>
        <v/>
      </c>
      <c r="R845" t="str">
        <f t="shared" si="135"/>
        <v>Yes</v>
      </c>
      <c r="S845">
        <f t="shared" si="136"/>
        <v>12345</v>
      </c>
      <c r="T845" t="str">
        <f t="shared" si="137"/>
        <v>Turnover 1</v>
      </c>
      <c r="U845" s="3">
        <f t="shared" si="138"/>
        <v>45317</v>
      </c>
      <c r="V845" t="str">
        <f>IF($R845="No","",IF(D845="","JD",INDEX(Lookup!$B:$B,MATCH(LEFT(D845,2),Lookup!$A:$A,0))))</f>
        <v>SI</v>
      </c>
      <c r="W845" t="str">
        <f t="shared" si="139"/>
        <v>xxxx xxx xxxxx</v>
      </c>
      <c r="X845" t="str">
        <f t="shared" si="140"/>
        <v>xxxx xxx xxx xxx</v>
      </c>
      <c r="Y845" t="str">
        <f t="shared" si="141"/>
        <v>SI xxx</v>
      </c>
      <c r="Z845" s="5">
        <f t="shared" si="142"/>
        <v>-1304.7323140000001</v>
      </c>
    </row>
    <row r="846" spans="1:26" x14ac:dyDescent="0.25">
      <c r="A846" s="6" t="s">
        <v>16</v>
      </c>
      <c r="B846" s="6" t="s">
        <v>16</v>
      </c>
      <c r="C846" s="6" t="s">
        <v>54</v>
      </c>
      <c r="D846" s="6" t="s">
        <v>58</v>
      </c>
      <c r="E846" s="6">
        <v>11111</v>
      </c>
      <c r="F846" s="6" t="s">
        <v>56</v>
      </c>
      <c r="G846" s="6">
        <v>123456</v>
      </c>
      <c r="H846" s="6" t="s">
        <v>57</v>
      </c>
      <c r="I846" s="7">
        <v>-1304.7323140000001</v>
      </c>
      <c r="J846" s="6" t="s">
        <v>15</v>
      </c>
      <c r="K846" s="7">
        <v>-2078584.5522800002</v>
      </c>
      <c r="L846" s="6" t="s">
        <v>15</v>
      </c>
      <c r="M846" s="6"/>
      <c r="N846" s="6"/>
      <c r="P846" s="3">
        <f t="shared" si="133"/>
        <v>45317</v>
      </c>
      <c r="Q846" t="str">
        <f t="shared" si="134"/>
        <v/>
      </c>
      <c r="R846" t="str">
        <f t="shared" si="135"/>
        <v>Yes</v>
      </c>
      <c r="S846">
        <f t="shared" si="136"/>
        <v>12345</v>
      </c>
      <c r="T846" t="str">
        <f t="shared" si="137"/>
        <v>Turnover 1</v>
      </c>
      <c r="U846" s="3">
        <f t="shared" si="138"/>
        <v>45317</v>
      </c>
      <c r="V846" t="str">
        <f>IF($R846="No","",IF(D846="","JD",INDEX(Lookup!$B:$B,MATCH(LEFT(D846,2),Lookup!$A:$A,0))))</f>
        <v>SI</v>
      </c>
      <c r="W846" t="str">
        <f t="shared" si="139"/>
        <v>xxxx xxx xxxxx</v>
      </c>
      <c r="X846" t="str">
        <f t="shared" si="140"/>
        <v>xxxx xxx xxx xxx</v>
      </c>
      <c r="Y846" t="str">
        <f t="shared" si="141"/>
        <v>SI xxx</v>
      </c>
      <c r="Z846" s="5">
        <f t="shared" si="142"/>
        <v>-247.410867</v>
      </c>
    </row>
    <row r="847" spans="1:26" x14ac:dyDescent="0.25">
      <c r="A847" s="6" t="s">
        <v>16</v>
      </c>
      <c r="B847" s="6" t="s">
        <v>16</v>
      </c>
      <c r="C847" s="6" t="s">
        <v>54</v>
      </c>
      <c r="D847" s="6" t="s">
        <v>58</v>
      </c>
      <c r="E847" s="6">
        <v>11111</v>
      </c>
      <c r="F847" s="6" t="s">
        <v>56</v>
      </c>
      <c r="G847" s="6">
        <v>123456</v>
      </c>
      <c r="H847" s="6" t="s">
        <v>57</v>
      </c>
      <c r="I847" s="7">
        <v>-247.410867</v>
      </c>
      <c r="J847" s="6" t="s">
        <v>15</v>
      </c>
      <c r="K847" s="7">
        <v>-2078831.9631469999</v>
      </c>
      <c r="L847" s="6" t="s">
        <v>15</v>
      </c>
      <c r="M847" s="6"/>
      <c r="N847" s="6"/>
      <c r="P847" s="3">
        <f t="shared" si="133"/>
        <v>45317</v>
      </c>
      <c r="Q847" t="str">
        <f t="shared" si="134"/>
        <v/>
      </c>
      <c r="R847" t="str">
        <f t="shared" si="135"/>
        <v>Yes</v>
      </c>
      <c r="S847">
        <f t="shared" si="136"/>
        <v>12345</v>
      </c>
      <c r="T847" t="str">
        <f t="shared" si="137"/>
        <v>Turnover 1</v>
      </c>
      <c r="U847" s="3">
        <f t="shared" si="138"/>
        <v>45317</v>
      </c>
      <c r="V847" t="str">
        <f>IF($R847="No","",IF(D847="","JD",INDEX(Lookup!$B:$B,MATCH(LEFT(D847,2),Lookup!$A:$A,0))))</f>
        <v>SI</v>
      </c>
      <c r="W847" t="str">
        <f t="shared" si="139"/>
        <v>xxxx xxx xxxxx</v>
      </c>
      <c r="X847" t="str">
        <f t="shared" si="140"/>
        <v>xxxx xxx xxx xxx</v>
      </c>
      <c r="Y847" t="str">
        <f t="shared" si="141"/>
        <v>SI xxx</v>
      </c>
      <c r="Z847" s="5">
        <f t="shared" si="142"/>
        <v>-550.23600299999998</v>
      </c>
    </row>
    <row r="848" spans="1:26" x14ac:dyDescent="0.25">
      <c r="A848" s="6" t="s">
        <v>16</v>
      </c>
      <c r="B848" s="6" t="s">
        <v>16</v>
      </c>
      <c r="C848" s="6" t="s">
        <v>54</v>
      </c>
      <c r="D848" s="6" t="s">
        <v>58</v>
      </c>
      <c r="E848" s="6">
        <v>11111</v>
      </c>
      <c r="F848" s="6" t="s">
        <v>56</v>
      </c>
      <c r="G848" s="6">
        <v>123456</v>
      </c>
      <c r="H848" s="6" t="s">
        <v>57</v>
      </c>
      <c r="I848" s="7">
        <v>-550.23600299999998</v>
      </c>
      <c r="J848" s="6" t="s">
        <v>15</v>
      </c>
      <c r="K848" s="7">
        <v>-2079382.19915</v>
      </c>
      <c r="L848" s="6" t="s">
        <v>15</v>
      </c>
      <c r="M848" s="6"/>
      <c r="N848" s="6"/>
      <c r="P848" s="3">
        <f t="shared" si="133"/>
        <v>45317</v>
      </c>
      <c r="Q848" t="str">
        <f t="shared" si="134"/>
        <v/>
      </c>
      <c r="R848" t="str">
        <f t="shared" si="135"/>
        <v>Yes</v>
      </c>
      <c r="S848">
        <f t="shared" si="136"/>
        <v>12345</v>
      </c>
      <c r="T848" t="str">
        <f t="shared" si="137"/>
        <v>Turnover 1</v>
      </c>
      <c r="U848" s="3">
        <f t="shared" si="138"/>
        <v>45317</v>
      </c>
      <c r="V848" t="str">
        <f>IF($R848="No","",IF(D848="","JD",INDEX(Lookup!$B:$B,MATCH(LEFT(D848,2),Lookup!$A:$A,0))))</f>
        <v>SI</v>
      </c>
      <c r="W848" t="str">
        <f t="shared" si="139"/>
        <v>xxxx xxx xxxxx</v>
      </c>
      <c r="X848" t="str">
        <f t="shared" si="140"/>
        <v>xxxx xxx xxx xxx</v>
      </c>
      <c r="Y848" t="str">
        <f t="shared" si="141"/>
        <v>SI xxx</v>
      </c>
      <c r="Z848" s="5">
        <f t="shared" si="142"/>
        <v>-288.2604</v>
      </c>
    </row>
    <row r="849" spans="1:26" x14ac:dyDescent="0.25">
      <c r="A849" s="6" t="s">
        <v>16</v>
      </c>
      <c r="B849" s="6" t="s">
        <v>16</v>
      </c>
      <c r="C849" s="6" t="s">
        <v>54</v>
      </c>
      <c r="D849" s="6" t="s">
        <v>58</v>
      </c>
      <c r="E849" s="6">
        <v>11111</v>
      </c>
      <c r="F849" s="6" t="s">
        <v>56</v>
      </c>
      <c r="G849" s="6">
        <v>123456</v>
      </c>
      <c r="H849" s="6" t="s">
        <v>57</v>
      </c>
      <c r="I849" s="7">
        <v>-288.2604</v>
      </c>
      <c r="J849" s="6" t="s">
        <v>15</v>
      </c>
      <c r="K849" s="7">
        <v>-2079670.45955</v>
      </c>
      <c r="L849" s="6" t="s">
        <v>15</v>
      </c>
      <c r="M849" s="6"/>
      <c r="N849" s="6"/>
      <c r="P849" s="3">
        <f t="shared" si="133"/>
        <v>45317</v>
      </c>
      <c r="Q849" t="str">
        <f t="shared" si="134"/>
        <v/>
      </c>
      <c r="R849" t="str">
        <f t="shared" si="135"/>
        <v>Yes</v>
      </c>
      <c r="S849">
        <f t="shared" si="136"/>
        <v>12345</v>
      </c>
      <c r="T849" t="str">
        <f t="shared" si="137"/>
        <v>Turnover 1</v>
      </c>
      <c r="U849" s="3">
        <f t="shared" si="138"/>
        <v>45317</v>
      </c>
      <c r="V849" t="str">
        <f>IF($R849="No","",IF(D849="","JD",INDEX(Lookup!$B:$B,MATCH(LEFT(D849,2),Lookup!$A:$A,0))))</f>
        <v>SI</v>
      </c>
      <c r="W849" t="str">
        <f t="shared" si="139"/>
        <v>xxxx xxx xxxxx</v>
      </c>
      <c r="X849" t="str">
        <f t="shared" si="140"/>
        <v>xxxx xxx xxx xxx</v>
      </c>
      <c r="Y849" t="str">
        <f t="shared" si="141"/>
        <v>SI xxx</v>
      </c>
      <c r="Z849" s="5">
        <f t="shared" si="142"/>
        <v>-103.356525</v>
      </c>
    </row>
    <row r="850" spans="1:26" x14ac:dyDescent="0.25">
      <c r="A850" s="6" t="s">
        <v>16</v>
      </c>
      <c r="B850" s="6" t="s">
        <v>16</v>
      </c>
      <c r="C850" s="6" t="s">
        <v>54</v>
      </c>
      <c r="D850" s="6" t="s">
        <v>58</v>
      </c>
      <c r="E850" s="6">
        <v>11111</v>
      </c>
      <c r="F850" s="6" t="s">
        <v>56</v>
      </c>
      <c r="G850" s="6">
        <v>123456</v>
      </c>
      <c r="H850" s="6" t="s">
        <v>57</v>
      </c>
      <c r="I850" s="7">
        <v>-103.356525</v>
      </c>
      <c r="J850" s="6" t="s">
        <v>15</v>
      </c>
      <c r="K850" s="7">
        <v>-2079773.816075</v>
      </c>
      <c r="L850" s="6" t="s">
        <v>15</v>
      </c>
      <c r="M850" s="6"/>
      <c r="N850" s="6"/>
      <c r="P850" s="3">
        <f t="shared" si="133"/>
        <v>45317</v>
      </c>
      <c r="Q850" t="str">
        <f t="shared" si="134"/>
        <v/>
      </c>
      <c r="R850" t="str">
        <f t="shared" si="135"/>
        <v>Yes</v>
      </c>
      <c r="S850">
        <f t="shared" si="136"/>
        <v>12345</v>
      </c>
      <c r="T850" t="str">
        <f t="shared" si="137"/>
        <v>Turnover 1</v>
      </c>
      <c r="U850" s="3">
        <f t="shared" si="138"/>
        <v>45317</v>
      </c>
      <c r="V850" t="str">
        <f>IF($R850="No","",IF(D850="","JD",INDEX(Lookup!$B:$B,MATCH(LEFT(D850,2),Lookup!$A:$A,0))))</f>
        <v>SI</v>
      </c>
      <c r="W850" t="str">
        <f t="shared" si="139"/>
        <v>xxxx xxx xxxxx</v>
      </c>
      <c r="X850" t="str">
        <f t="shared" si="140"/>
        <v>xxxx xxx xxx xxx</v>
      </c>
      <c r="Y850" t="str">
        <f t="shared" si="141"/>
        <v>SI xxx</v>
      </c>
      <c r="Z850" s="5">
        <f t="shared" si="142"/>
        <v>-154.29517200000001</v>
      </c>
    </row>
    <row r="851" spans="1:26" x14ac:dyDescent="0.25">
      <c r="A851" s="6" t="s">
        <v>16</v>
      </c>
      <c r="B851" s="6" t="s">
        <v>16</v>
      </c>
      <c r="C851" s="6" t="s">
        <v>54</v>
      </c>
      <c r="D851" s="6" t="s">
        <v>58</v>
      </c>
      <c r="E851" s="6">
        <v>11111</v>
      </c>
      <c r="F851" s="6" t="s">
        <v>56</v>
      </c>
      <c r="G851" s="6">
        <v>123456</v>
      </c>
      <c r="H851" s="6" t="s">
        <v>57</v>
      </c>
      <c r="I851" s="7">
        <v>-154.29517200000001</v>
      </c>
      <c r="J851" s="6" t="s">
        <v>15</v>
      </c>
      <c r="K851" s="7">
        <v>-2079928.1112470001</v>
      </c>
      <c r="L851" s="6" t="s">
        <v>15</v>
      </c>
      <c r="M851" s="6"/>
      <c r="N851" s="6"/>
      <c r="P851" s="3">
        <f t="shared" si="133"/>
        <v>45317</v>
      </c>
      <c r="Q851" t="str">
        <f t="shared" si="134"/>
        <v/>
      </c>
      <c r="R851" t="str">
        <f t="shared" si="135"/>
        <v>Yes</v>
      </c>
      <c r="S851">
        <f t="shared" si="136"/>
        <v>12345</v>
      </c>
      <c r="T851" t="str">
        <f t="shared" si="137"/>
        <v>Turnover 1</v>
      </c>
      <c r="U851" s="3">
        <f t="shared" si="138"/>
        <v>45317</v>
      </c>
      <c r="V851" t="str">
        <f>IF($R851="No","",IF(D851="","JD",INDEX(Lookup!$B:$B,MATCH(LEFT(D851,2),Lookup!$A:$A,0))))</f>
        <v>SI</v>
      </c>
      <c r="W851" t="str">
        <f t="shared" si="139"/>
        <v>xxxx xxx xxxxx</v>
      </c>
      <c r="X851" t="str">
        <f t="shared" si="140"/>
        <v>xxxx xxx xxx xxx</v>
      </c>
      <c r="Y851" t="str">
        <f t="shared" si="141"/>
        <v>SI xxx</v>
      </c>
      <c r="Z851" s="5">
        <f t="shared" si="142"/>
        <v>-166.8054205</v>
      </c>
    </row>
    <row r="852" spans="1:26" x14ac:dyDescent="0.25">
      <c r="A852" s="6" t="s">
        <v>16</v>
      </c>
      <c r="B852" s="6" t="s">
        <v>16</v>
      </c>
      <c r="C852" s="6" t="s">
        <v>54</v>
      </c>
      <c r="D852" s="6" t="s">
        <v>58</v>
      </c>
      <c r="E852" s="6">
        <v>11111</v>
      </c>
      <c r="F852" s="6" t="s">
        <v>56</v>
      </c>
      <c r="G852" s="6">
        <v>123456</v>
      </c>
      <c r="H852" s="6" t="s">
        <v>57</v>
      </c>
      <c r="I852" s="7">
        <v>-166.8054205</v>
      </c>
      <c r="J852" s="6" t="s">
        <v>15</v>
      </c>
      <c r="K852" s="7">
        <v>-2080094.9166675</v>
      </c>
      <c r="L852" s="6" t="s">
        <v>15</v>
      </c>
      <c r="M852" s="6"/>
      <c r="N852" s="6"/>
      <c r="P852" s="3">
        <f t="shared" si="133"/>
        <v>45317</v>
      </c>
      <c r="Q852" t="str">
        <f t="shared" si="134"/>
        <v/>
      </c>
      <c r="R852" t="str">
        <f t="shared" si="135"/>
        <v>Yes</v>
      </c>
      <c r="S852">
        <f t="shared" si="136"/>
        <v>12345</v>
      </c>
      <c r="T852" t="str">
        <f t="shared" si="137"/>
        <v>Turnover 1</v>
      </c>
      <c r="U852" s="3">
        <f t="shared" si="138"/>
        <v>45317</v>
      </c>
      <c r="V852" t="str">
        <f>IF($R852="No","",IF(D852="","JD",INDEX(Lookup!$B:$B,MATCH(LEFT(D852,2),Lookup!$A:$A,0))))</f>
        <v>SI</v>
      </c>
      <c r="W852" t="str">
        <f t="shared" si="139"/>
        <v>xxxx xxx xxxxx</v>
      </c>
      <c r="X852" t="str">
        <f t="shared" si="140"/>
        <v>xxxx xxx xxx xxx</v>
      </c>
      <c r="Y852" t="str">
        <f t="shared" si="141"/>
        <v>SI xxx</v>
      </c>
      <c r="Z852" s="5">
        <f t="shared" si="142"/>
        <v>-162.67748099999997</v>
      </c>
    </row>
    <row r="853" spans="1:26" x14ac:dyDescent="0.25">
      <c r="A853" s="6" t="s">
        <v>16</v>
      </c>
      <c r="B853" s="6" t="s">
        <v>16</v>
      </c>
      <c r="C853" s="6" t="s">
        <v>54</v>
      </c>
      <c r="D853" s="6" t="s">
        <v>58</v>
      </c>
      <c r="E853" s="6">
        <v>11111</v>
      </c>
      <c r="F853" s="6" t="s">
        <v>56</v>
      </c>
      <c r="G853" s="6">
        <v>123456</v>
      </c>
      <c r="H853" s="6" t="s">
        <v>57</v>
      </c>
      <c r="I853" s="7">
        <v>-162.67748099999997</v>
      </c>
      <c r="J853" s="6" t="s">
        <v>15</v>
      </c>
      <c r="K853" s="7">
        <v>-2080257.5941484999</v>
      </c>
      <c r="L853" s="6" t="s">
        <v>15</v>
      </c>
      <c r="M853" s="6"/>
      <c r="N853" s="6"/>
      <c r="P853" s="3">
        <f t="shared" si="133"/>
        <v>45317</v>
      </c>
      <c r="Q853" t="str">
        <f t="shared" si="134"/>
        <v/>
      </c>
      <c r="R853" t="str">
        <f t="shared" si="135"/>
        <v>Yes</v>
      </c>
      <c r="S853">
        <f t="shared" si="136"/>
        <v>12345</v>
      </c>
      <c r="T853" t="str">
        <f t="shared" si="137"/>
        <v>Turnover 1</v>
      </c>
      <c r="U853" s="3">
        <f t="shared" si="138"/>
        <v>45317</v>
      </c>
      <c r="V853" t="str">
        <f>IF($R853="No","",IF(D853="","JD",INDEX(Lookup!$B:$B,MATCH(LEFT(D853,2),Lookup!$A:$A,0))))</f>
        <v>SI</v>
      </c>
      <c r="W853" t="str">
        <f t="shared" si="139"/>
        <v>xxxx xxx xxxxx</v>
      </c>
      <c r="X853" t="str">
        <f t="shared" si="140"/>
        <v>xxxx xxx xxx xxx</v>
      </c>
      <c r="Y853" t="str">
        <f t="shared" si="141"/>
        <v>SI xxx</v>
      </c>
      <c r="Z853" s="5">
        <f t="shared" si="142"/>
        <v>-707.59078099999999</v>
      </c>
    </row>
    <row r="854" spans="1:26" x14ac:dyDescent="0.25">
      <c r="A854" s="6" t="s">
        <v>16</v>
      </c>
      <c r="B854" s="6" t="s">
        <v>16</v>
      </c>
      <c r="C854" s="6" t="s">
        <v>54</v>
      </c>
      <c r="D854" s="6" t="s">
        <v>58</v>
      </c>
      <c r="E854" s="6">
        <v>11111</v>
      </c>
      <c r="F854" s="6" t="s">
        <v>56</v>
      </c>
      <c r="G854" s="6">
        <v>123456</v>
      </c>
      <c r="H854" s="6" t="s">
        <v>57</v>
      </c>
      <c r="I854" s="7">
        <v>-707.59078099999999</v>
      </c>
      <c r="J854" s="6" t="s">
        <v>15</v>
      </c>
      <c r="K854" s="7">
        <v>-2080965.1849294999</v>
      </c>
      <c r="L854" s="6" t="s">
        <v>15</v>
      </c>
      <c r="M854" s="6"/>
      <c r="N854" s="6"/>
      <c r="P854" s="3">
        <f t="shared" si="133"/>
        <v>45317</v>
      </c>
      <c r="Q854" t="str">
        <f t="shared" si="134"/>
        <v/>
      </c>
      <c r="R854" t="str">
        <f t="shared" si="135"/>
        <v>Yes</v>
      </c>
      <c r="S854">
        <f t="shared" si="136"/>
        <v>12345</v>
      </c>
      <c r="T854" t="str">
        <f t="shared" si="137"/>
        <v>Turnover 1</v>
      </c>
      <c r="U854" s="3">
        <f t="shared" si="138"/>
        <v>45317</v>
      </c>
      <c r="V854" t="str">
        <f>IF($R854="No","",IF(D854="","JD",INDEX(Lookup!$B:$B,MATCH(LEFT(D854,2),Lookup!$A:$A,0))))</f>
        <v>SI</v>
      </c>
      <c r="W854" t="str">
        <f t="shared" si="139"/>
        <v>xxxx xxx xxxxx</v>
      </c>
      <c r="X854" t="str">
        <f t="shared" si="140"/>
        <v>xxxx xxx xxx xxx</v>
      </c>
      <c r="Y854" t="str">
        <f t="shared" si="141"/>
        <v>SI xxx</v>
      </c>
      <c r="Z854" s="5">
        <f t="shared" si="142"/>
        <v>-225.55112</v>
      </c>
    </row>
    <row r="855" spans="1:26" x14ac:dyDescent="0.25">
      <c r="A855" s="6" t="s">
        <v>16</v>
      </c>
      <c r="B855" s="6" t="s">
        <v>16</v>
      </c>
      <c r="C855" s="6" t="s">
        <v>54</v>
      </c>
      <c r="D855" s="6" t="s">
        <v>58</v>
      </c>
      <c r="E855" s="6">
        <v>11111</v>
      </c>
      <c r="F855" s="6" t="s">
        <v>56</v>
      </c>
      <c r="G855" s="6">
        <v>123456</v>
      </c>
      <c r="H855" s="6" t="s">
        <v>57</v>
      </c>
      <c r="I855" s="7">
        <v>-225.55112</v>
      </c>
      <c r="J855" s="6" t="s">
        <v>15</v>
      </c>
      <c r="K855" s="7">
        <v>-2081190.7360495001</v>
      </c>
      <c r="L855" s="6" t="s">
        <v>15</v>
      </c>
      <c r="M855" s="6"/>
      <c r="N855" s="6"/>
      <c r="P855" s="3">
        <f t="shared" si="133"/>
        <v>45317</v>
      </c>
      <c r="Q855" t="str">
        <f t="shared" si="134"/>
        <v/>
      </c>
      <c r="R855" t="str">
        <f t="shared" si="135"/>
        <v>Yes</v>
      </c>
      <c r="S855">
        <f t="shared" si="136"/>
        <v>12345</v>
      </c>
      <c r="T855" t="str">
        <f t="shared" si="137"/>
        <v>Turnover 1</v>
      </c>
      <c r="U855" s="3">
        <f t="shared" si="138"/>
        <v>45317</v>
      </c>
      <c r="V855" t="str">
        <f>IF($R855="No","",IF(D855="","JD",INDEX(Lookup!$B:$B,MATCH(LEFT(D855,2),Lookup!$A:$A,0))))</f>
        <v>SI</v>
      </c>
      <c r="W855" t="str">
        <f t="shared" si="139"/>
        <v>xxxx xxx xxxxx</v>
      </c>
      <c r="X855" t="str">
        <f t="shared" si="140"/>
        <v>xxxx xxx xxx xxx</v>
      </c>
      <c r="Y855" t="str">
        <f t="shared" si="141"/>
        <v>SI xxx</v>
      </c>
      <c r="Z855" s="5">
        <f t="shared" si="142"/>
        <v>-97.022381999999993</v>
      </c>
    </row>
    <row r="856" spans="1:26" x14ac:dyDescent="0.25">
      <c r="A856" s="6" t="s">
        <v>16</v>
      </c>
      <c r="B856" s="6" t="s">
        <v>16</v>
      </c>
      <c r="C856" s="6" t="s">
        <v>54</v>
      </c>
      <c r="D856" s="6" t="s">
        <v>58</v>
      </c>
      <c r="E856" s="6">
        <v>11111</v>
      </c>
      <c r="F856" s="6" t="s">
        <v>56</v>
      </c>
      <c r="G856" s="6">
        <v>123456</v>
      </c>
      <c r="H856" s="6" t="s">
        <v>57</v>
      </c>
      <c r="I856" s="7">
        <v>-97.022381999999993</v>
      </c>
      <c r="J856" s="6" t="s">
        <v>15</v>
      </c>
      <c r="K856" s="7">
        <v>-2081287.7584315001</v>
      </c>
      <c r="L856" s="6" t="s">
        <v>15</v>
      </c>
      <c r="M856" s="6"/>
      <c r="N856" s="6"/>
      <c r="P856" s="3">
        <f t="shared" si="133"/>
        <v>45317</v>
      </c>
      <c r="Q856" t="str">
        <f t="shared" si="134"/>
        <v/>
      </c>
      <c r="R856" t="str">
        <f t="shared" si="135"/>
        <v>Yes</v>
      </c>
      <c r="S856">
        <f t="shared" si="136"/>
        <v>12345</v>
      </c>
      <c r="T856" t="str">
        <f t="shared" si="137"/>
        <v>Turnover 1</v>
      </c>
      <c r="U856" s="3">
        <f t="shared" si="138"/>
        <v>45317</v>
      </c>
      <c r="V856" t="str">
        <f>IF($R856="No","",IF(D856="","JD",INDEX(Lookup!$B:$B,MATCH(LEFT(D856,2),Lookup!$A:$A,0))))</f>
        <v>SI</v>
      </c>
      <c r="W856" t="str">
        <f t="shared" si="139"/>
        <v>xxxx xxx xxxxx</v>
      </c>
      <c r="X856" t="str">
        <f t="shared" si="140"/>
        <v>xxxx xxx xxx xxx</v>
      </c>
      <c r="Y856" t="str">
        <f t="shared" si="141"/>
        <v>SI xxx</v>
      </c>
      <c r="Z856" s="5">
        <f t="shared" si="142"/>
        <v>-227.57399999999998</v>
      </c>
    </row>
    <row r="857" spans="1:26" x14ac:dyDescent="0.25">
      <c r="A857" s="6" t="s">
        <v>16</v>
      </c>
      <c r="B857" s="6" t="s">
        <v>16</v>
      </c>
      <c r="C857" s="6" t="s">
        <v>54</v>
      </c>
      <c r="D857" s="6" t="s">
        <v>58</v>
      </c>
      <c r="E857" s="6">
        <v>11111</v>
      </c>
      <c r="F857" s="6" t="s">
        <v>56</v>
      </c>
      <c r="G857" s="6">
        <v>123456</v>
      </c>
      <c r="H857" s="6" t="s">
        <v>57</v>
      </c>
      <c r="I857" s="7">
        <v>-227.57399999999998</v>
      </c>
      <c r="J857" s="6" t="s">
        <v>15</v>
      </c>
      <c r="K857" s="7">
        <v>-2081515.3324315001</v>
      </c>
      <c r="L857" s="6" t="s">
        <v>15</v>
      </c>
      <c r="M857" s="6"/>
      <c r="N857" s="6"/>
      <c r="P857" s="3">
        <f t="shared" si="133"/>
        <v>45317</v>
      </c>
      <c r="Q857" t="str">
        <f t="shared" si="134"/>
        <v/>
      </c>
      <c r="R857" t="str">
        <f t="shared" si="135"/>
        <v>Yes</v>
      </c>
      <c r="S857">
        <f t="shared" si="136"/>
        <v>12345</v>
      </c>
      <c r="T857" t="str">
        <f t="shared" si="137"/>
        <v>Turnover 1</v>
      </c>
      <c r="U857" s="3">
        <f t="shared" si="138"/>
        <v>45317</v>
      </c>
      <c r="V857" t="str">
        <f>IF($R857="No","",IF(D857="","JD",INDEX(Lookup!$B:$B,MATCH(LEFT(D857,2),Lookup!$A:$A,0))))</f>
        <v>SI</v>
      </c>
      <c r="W857" t="str">
        <f t="shared" si="139"/>
        <v>xxxx xxx xxxxx</v>
      </c>
      <c r="X857" t="str">
        <f t="shared" si="140"/>
        <v>xxxx xxx xxx xxx</v>
      </c>
      <c r="Y857" t="str">
        <f t="shared" si="141"/>
        <v>SI xxx</v>
      </c>
      <c r="Z857" s="5">
        <f t="shared" si="142"/>
        <v>-23655.6029705</v>
      </c>
    </row>
    <row r="858" spans="1:26" x14ac:dyDescent="0.25">
      <c r="A858" s="6" t="s">
        <v>16</v>
      </c>
      <c r="B858" s="6" t="s">
        <v>16</v>
      </c>
      <c r="C858" s="6" t="s">
        <v>54</v>
      </c>
      <c r="D858" s="6" t="s">
        <v>58</v>
      </c>
      <c r="E858" s="6">
        <v>11111</v>
      </c>
      <c r="F858" s="6" t="s">
        <v>56</v>
      </c>
      <c r="G858" s="6">
        <v>123456</v>
      </c>
      <c r="H858" s="6" t="s">
        <v>57</v>
      </c>
      <c r="I858" s="7">
        <v>-23655.6029705</v>
      </c>
      <c r="J858" s="6" t="s">
        <v>15</v>
      </c>
      <c r="K858" s="7">
        <v>-2105170.9354019999</v>
      </c>
      <c r="L858" s="6" t="s">
        <v>15</v>
      </c>
      <c r="M858" s="6"/>
      <c r="N858" s="6"/>
      <c r="P858" s="3">
        <f t="shared" si="133"/>
        <v>45317</v>
      </c>
      <c r="Q858" t="str">
        <f t="shared" si="134"/>
        <v/>
      </c>
      <c r="R858" t="str">
        <f t="shared" si="135"/>
        <v>Yes</v>
      </c>
      <c r="S858">
        <f t="shared" si="136"/>
        <v>12345</v>
      </c>
      <c r="T858" t="str">
        <f t="shared" si="137"/>
        <v>Turnover 1</v>
      </c>
      <c r="U858" s="3">
        <f t="shared" si="138"/>
        <v>45317</v>
      </c>
      <c r="V858" t="str">
        <f>IF($R858="No","",IF(D858="","JD",INDEX(Lookup!$B:$B,MATCH(LEFT(D858,2),Lookup!$A:$A,0))))</f>
        <v>SI</v>
      </c>
      <c r="W858" t="str">
        <f t="shared" si="139"/>
        <v>xxxx xxx xxxxx</v>
      </c>
      <c r="X858" t="str">
        <f t="shared" si="140"/>
        <v>xxxx xxx xxx xxx</v>
      </c>
      <c r="Y858" t="str">
        <f t="shared" si="141"/>
        <v>SI xxx</v>
      </c>
      <c r="Z858" s="5">
        <f t="shared" si="142"/>
        <v>-578.72700350000002</v>
      </c>
    </row>
    <row r="859" spans="1:26" x14ac:dyDescent="0.25">
      <c r="A859" s="6" t="s">
        <v>16</v>
      </c>
      <c r="B859" s="6" t="s">
        <v>16</v>
      </c>
      <c r="C859" s="6" t="s">
        <v>54</v>
      </c>
      <c r="D859" s="6" t="s">
        <v>58</v>
      </c>
      <c r="E859" s="6">
        <v>11111</v>
      </c>
      <c r="F859" s="6" t="s">
        <v>56</v>
      </c>
      <c r="G859" s="6">
        <v>123456</v>
      </c>
      <c r="H859" s="6" t="s">
        <v>57</v>
      </c>
      <c r="I859" s="7">
        <v>-578.72700350000002</v>
      </c>
      <c r="J859" s="6" t="s">
        <v>15</v>
      </c>
      <c r="K859" s="7">
        <v>-2105749.6624055002</v>
      </c>
      <c r="L859" s="6" t="s">
        <v>15</v>
      </c>
      <c r="M859" s="6"/>
      <c r="N859" s="6"/>
      <c r="P859" s="3">
        <f t="shared" si="133"/>
        <v>45317</v>
      </c>
      <c r="Q859" t="str">
        <f t="shared" si="134"/>
        <v/>
      </c>
      <c r="R859" t="str">
        <f t="shared" si="135"/>
        <v>Yes</v>
      </c>
      <c r="S859">
        <f t="shared" si="136"/>
        <v>12345</v>
      </c>
      <c r="T859" t="str">
        <f t="shared" si="137"/>
        <v>Turnover 1</v>
      </c>
      <c r="U859" s="3">
        <f t="shared" si="138"/>
        <v>45317</v>
      </c>
      <c r="V859" t="str">
        <f>IF($R859="No","",IF(D859="","JD",INDEX(Lookup!$B:$B,MATCH(LEFT(D859,2),Lookup!$A:$A,0))))</f>
        <v>SI</v>
      </c>
      <c r="W859" t="str">
        <f t="shared" si="139"/>
        <v>xxxx xxx xxxxx</v>
      </c>
      <c r="X859" t="str">
        <f t="shared" si="140"/>
        <v>xxxx xxx xxx xxx</v>
      </c>
      <c r="Y859" t="str">
        <f t="shared" si="141"/>
        <v>SI xxx</v>
      </c>
      <c r="Z859" s="5">
        <f t="shared" si="142"/>
        <v>-309.27938749999998</v>
      </c>
    </row>
    <row r="860" spans="1:26" x14ac:dyDescent="0.25">
      <c r="A860" s="6" t="s">
        <v>16</v>
      </c>
      <c r="B860" s="6" t="s">
        <v>16</v>
      </c>
      <c r="C860" s="6" t="s">
        <v>54</v>
      </c>
      <c r="D860" s="6" t="s">
        <v>58</v>
      </c>
      <c r="E860" s="6">
        <v>11111</v>
      </c>
      <c r="F860" s="6" t="s">
        <v>56</v>
      </c>
      <c r="G860" s="6">
        <v>123456</v>
      </c>
      <c r="H860" s="6" t="s">
        <v>57</v>
      </c>
      <c r="I860" s="7">
        <v>-309.27938749999998</v>
      </c>
      <c r="J860" s="6" t="s">
        <v>15</v>
      </c>
      <c r="K860" s="7">
        <v>-2106058.9417929999</v>
      </c>
      <c r="L860" s="6" t="s">
        <v>15</v>
      </c>
      <c r="M860" s="6"/>
      <c r="N860" s="6"/>
      <c r="P860" s="3">
        <f t="shared" si="133"/>
        <v>45317</v>
      </c>
      <c r="Q860" t="str">
        <f t="shared" si="134"/>
        <v/>
      </c>
      <c r="R860" t="str">
        <f t="shared" si="135"/>
        <v>Yes</v>
      </c>
      <c r="S860">
        <f t="shared" si="136"/>
        <v>12345</v>
      </c>
      <c r="T860" t="str">
        <f t="shared" si="137"/>
        <v>Turnover 1</v>
      </c>
      <c r="U860" s="3">
        <f t="shared" si="138"/>
        <v>45317</v>
      </c>
      <c r="V860" t="str">
        <f>IF($R860="No","",IF(D860="","JD",INDEX(Lookup!$B:$B,MATCH(LEFT(D860,2),Lookup!$A:$A,0))))</f>
        <v>SI</v>
      </c>
      <c r="W860" t="str">
        <f t="shared" si="139"/>
        <v>xxxx xxx xxxxx</v>
      </c>
      <c r="X860" t="str">
        <f t="shared" si="140"/>
        <v>xxxx xxx xxx xxx</v>
      </c>
      <c r="Y860" t="str">
        <f t="shared" si="141"/>
        <v>SI xxx</v>
      </c>
      <c r="Z860" s="5">
        <f t="shared" si="142"/>
        <v>-117.76954500000001</v>
      </c>
    </row>
    <row r="861" spans="1:26" x14ac:dyDescent="0.25">
      <c r="A861" s="6" t="s">
        <v>16</v>
      </c>
      <c r="B861" s="6" t="s">
        <v>16</v>
      </c>
      <c r="C861" s="6" t="s">
        <v>54</v>
      </c>
      <c r="D861" s="6" t="s">
        <v>58</v>
      </c>
      <c r="E861" s="6">
        <v>11111</v>
      </c>
      <c r="F861" s="6" t="s">
        <v>56</v>
      </c>
      <c r="G861" s="6">
        <v>123456</v>
      </c>
      <c r="H861" s="6" t="s">
        <v>57</v>
      </c>
      <c r="I861" s="7">
        <v>-117.76954500000001</v>
      </c>
      <c r="J861" s="6" t="s">
        <v>15</v>
      </c>
      <c r="K861" s="7">
        <v>-2106176.7113379999</v>
      </c>
      <c r="L861" s="6" t="s">
        <v>15</v>
      </c>
      <c r="M861" s="6"/>
      <c r="N861" s="6"/>
      <c r="P861" s="3">
        <f t="shared" si="133"/>
        <v>45317</v>
      </c>
      <c r="Q861" t="str">
        <f t="shared" si="134"/>
        <v/>
      </c>
      <c r="R861" t="str">
        <f t="shared" si="135"/>
        <v>Yes</v>
      </c>
      <c r="S861">
        <f t="shared" si="136"/>
        <v>12345</v>
      </c>
      <c r="T861" t="str">
        <f t="shared" si="137"/>
        <v>Turnover 1</v>
      </c>
      <c r="U861" s="3">
        <f t="shared" si="138"/>
        <v>45317</v>
      </c>
      <c r="V861" t="str">
        <f>IF($R861="No","",IF(D861="","JD",INDEX(Lookup!$B:$B,MATCH(LEFT(D861,2),Lookup!$A:$A,0))))</f>
        <v>SI</v>
      </c>
      <c r="W861" t="str">
        <f t="shared" si="139"/>
        <v>xxxx xxx xxxxx</v>
      </c>
      <c r="X861" t="str">
        <f t="shared" si="140"/>
        <v>xxxx xxx xxx xxx</v>
      </c>
      <c r="Y861" t="str">
        <f t="shared" si="141"/>
        <v>SI xxx</v>
      </c>
      <c r="Z861" s="5">
        <f t="shared" si="142"/>
        <v>-3563.6002305000002</v>
      </c>
    </row>
    <row r="862" spans="1:26" x14ac:dyDescent="0.25">
      <c r="A862" s="6" t="s">
        <v>16</v>
      </c>
      <c r="B862" s="6" t="s">
        <v>16</v>
      </c>
      <c r="C862" s="6" t="s">
        <v>54</v>
      </c>
      <c r="D862" s="6" t="s">
        <v>58</v>
      </c>
      <c r="E862" s="6">
        <v>11111</v>
      </c>
      <c r="F862" s="6" t="s">
        <v>56</v>
      </c>
      <c r="G862" s="6">
        <v>123456</v>
      </c>
      <c r="H862" s="6" t="s">
        <v>57</v>
      </c>
      <c r="I862" s="7">
        <v>-3563.6002305000002</v>
      </c>
      <c r="J862" s="6" t="s">
        <v>15</v>
      </c>
      <c r="K862" s="7">
        <v>-2109740.3115685</v>
      </c>
      <c r="L862" s="6" t="s">
        <v>15</v>
      </c>
      <c r="M862" s="6"/>
      <c r="N862" s="6"/>
      <c r="P862" s="3">
        <f t="shared" si="133"/>
        <v>45317</v>
      </c>
      <c r="Q862" t="str">
        <f t="shared" si="134"/>
        <v/>
      </c>
      <c r="R862" t="str">
        <f t="shared" si="135"/>
        <v>Yes</v>
      </c>
      <c r="S862">
        <f t="shared" si="136"/>
        <v>12345</v>
      </c>
      <c r="T862" t="str">
        <f t="shared" si="137"/>
        <v>Turnover 1</v>
      </c>
      <c r="U862" s="3">
        <f t="shared" si="138"/>
        <v>45317</v>
      </c>
      <c r="V862" t="str">
        <f>IF($R862="No","",IF(D862="","JD",INDEX(Lookup!$B:$B,MATCH(LEFT(D862,2),Lookup!$A:$A,0))))</f>
        <v>SI</v>
      </c>
      <c r="W862" t="str">
        <f t="shared" si="139"/>
        <v>xxxx xxx xxxxx</v>
      </c>
      <c r="X862" t="str">
        <f t="shared" si="140"/>
        <v>xxxx xxx xxx xxx</v>
      </c>
      <c r="Y862" t="str">
        <f t="shared" si="141"/>
        <v>SI xxx</v>
      </c>
      <c r="Z862" s="5">
        <f t="shared" si="142"/>
        <v>-1298.2022045000001</v>
      </c>
    </row>
    <row r="863" spans="1:26" x14ac:dyDescent="0.25">
      <c r="A863" s="6" t="s">
        <v>16</v>
      </c>
      <c r="B863" s="6" t="s">
        <v>16</v>
      </c>
      <c r="C863" s="6" t="s">
        <v>54</v>
      </c>
      <c r="D863" s="6" t="s">
        <v>58</v>
      </c>
      <c r="E863" s="6">
        <v>11111</v>
      </c>
      <c r="F863" s="6" t="s">
        <v>56</v>
      </c>
      <c r="G863" s="6">
        <v>123456</v>
      </c>
      <c r="H863" s="6" t="s">
        <v>57</v>
      </c>
      <c r="I863" s="7">
        <v>-1298.2022045000001</v>
      </c>
      <c r="J863" s="6" t="s">
        <v>15</v>
      </c>
      <c r="K863" s="7">
        <v>-2111038.5137729999</v>
      </c>
      <c r="L863" s="6" t="s">
        <v>15</v>
      </c>
      <c r="M863" s="6"/>
      <c r="N863" s="6"/>
      <c r="P863" s="3">
        <f t="shared" si="133"/>
        <v>45317</v>
      </c>
      <c r="Q863" t="str">
        <f t="shared" si="134"/>
        <v/>
      </c>
      <c r="R863" t="str">
        <f t="shared" si="135"/>
        <v>Yes</v>
      </c>
      <c r="S863">
        <f t="shared" si="136"/>
        <v>12345</v>
      </c>
      <c r="T863" t="str">
        <f t="shared" si="137"/>
        <v>Turnover 1</v>
      </c>
      <c r="U863" s="3">
        <f t="shared" si="138"/>
        <v>45317</v>
      </c>
      <c r="V863" t="str">
        <f>IF($R863="No","",IF(D863="","JD",INDEX(Lookup!$B:$B,MATCH(LEFT(D863,2),Lookup!$A:$A,0))))</f>
        <v>SI</v>
      </c>
      <c r="W863" t="str">
        <f t="shared" si="139"/>
        <v>xxxx xxx xxxxx</v>
      </c>
      <c r="X863" t="str">
        <f t="shared" si="140"/>
        <v>xxxx xxx xxx xxx</v>
      </c>
      <c r="Y863" t="str">
        <f t="shared" si="141"/>
        <v>SI xxx</v>
      </c>
      <c r="Z863" s="5">
        <f t="shared" si="142"/>
        <v>-1891.4370505000002</v>
      </c>
    </row>
    <row r="864" spans="1:26" x14ac:dyDescent="0.25">
      <c r="A864" s="6" t="s">
        <v>16</v>
      </c>
      <c r="B864" s="6" t="s">
        <v>16</v>
      </c>
      <c r="C864" s="6" t="s">
        <v>54</v>
      </c>
      <c r="D864" s="6" t="s">
        <v>58</v>
      </c>
      <c r="E864" s="6">
        <v>11111</v>
      </c>
      <c r="F864" s="6" t="s">
        <v>56</v>
      </c>
      <c r="G864" s="6">
        <v>123456</v>
      </c>
      <c r="H864" s="6" t="s">
        <v>57</v>
      </c>
      <c r="I864" s="7">
        <v>-1891.4370505000002</v>
      </c>
      <c r="J864" s="6" t="s">
        <v>15</v>
      </c>
      <c r="K864" s="7">
        <v>-2112929.9508234998</v>
      </c>
      <c r="L864" s="6" t="s">
        <v>15</v>
      </c>
      <c r="M864" s="6"/>
      <c r="N864" s="6"/>
      <c r="P864" s="3">
        <f t="shared" si="133"/>
        <v>45317</v>
      </c>
      <c r="Q864" t="str">
        <f t="shared" si="134"/>
        <v/>
      </c>
      <c r="R864" t="str">
        <f t="shared" si="135"/>
        <v>Yes</v>
      </c>
      <c r="S864">
        <f t="shared" si="136"/>
        <v>12345</v>
      </c>
      <c r="T864" t="str">
        <f t="shared" si="137"/>
        <v>Turnover 1</v>
      </c>
      <c r="U864" s="3">
        <f t="shared" si="138"/>
        <v>45317</v>
      </c>
      <c r="V864" t="str">
        <f>IF($R864="No","",IF(D864="","JD",INDEX(Lookup!$B:$B,MATCH(LEFT(D864,2),Lookup!$A:$A,0))))</f>
        <v>SI</v>
      </c>
      <c r="W864" t="str">
        <f t="shared" si="139"/>
        <v>xxxx xxx xxxxx</v>
      </c>
      <c r="X864" t="str">
        <f t="shared" si="140"/>
        <v>xxxx xxx xxx xxx</v>
      </c>
      <c r="Y864" t="str">
        <f t="shared" si="141"/>
        <v>SI xxx</v>
      </c>
      <c r="Z864" s="5">
        <f t="shared" si="142"/>
        <v>-732.08659349999994</v>
      </c>
    </row>
    <row r="865" spans="1:26" x14ac:dyDescent="0.25">
      <c r="A865" s="6" t="s">
        <v>16</v>
      </c>
      <c r="B865" s="6" t="s">
        <v>16</v>
      </c>
      <c r="C865" s="6" t="s">
        <v>54</v>
      </c>
      <c r="D865" s="6" t="s">
        <v>58</v>
      </c>
      <c r="E865" s="6">
        <v>11111</v>
      </c>
      <c r="F865" s="6" t="s">
        <v>56</v>
      </c>
      <c r="G865" s="6">
        <v>123456</v>
      </c>
      <c r="H865" s="6" t="s">
        <v>57</v>
      </c>
      <c r="I865" s="7">
        <v>-732.08659349999994</v>
      </c>
      <c r="J865" s="6" t="s">
        <v>15</v>
      </c>
      <c r="K865" s="7">
        <v>-2113662.0374169997</v>
      </c>
      <c r="L865" s="6" t="s">
        <v>15</v>
      </c>
      <c r="M865" s="6"/>
      <c r="N865" s="6"/>
      <c r="P865" s="3">
        <f t="shared" si="133"/>
        <v>45317</v>
      </c>
      <c r="Q865" t="str">
        <f t="shared" si="134"/>
        <v/>
      </c>
      <c r="R865" t="str">
        <f t="shared" si="135"/>
        <v>Yes</v>
      </c>
      <c r="S865">
        <f t="shared" si="136"/>
        <v>12345</v>
      </c>
      <c r="T865" t="str">
        <f t="shared" si="137"/>
        <v>Turnover 1</v>
      </c>
      <c r="U865" s="3">
        <f t="shared" si="138"/>
        <v>45317</v>
      </c>
      <c r="V865" t="str">
        <f>IF($R865="No","",IF(D865="","JD",INDEX(Lookup!$B:$B,MATCH(LEFT(D865,2),Lookup!$A:$A,0))))</f>
        <v>SI</v>
      </c>
      <c r="W865" t="str">
        <f t="shared" si="139"/>
        <v>xxxx xxx xxxxx</v>
      </c>
      <c r="X865" t="str">
        <f t="shared" si="140"/>
        <v>xxxx xxx xxx xxx</v>
      </c>
      <c r="Y865" t="str">
        <f t="shared" si="141"/>
        <v>SI xxx</v>
      </c>
      <c r="Z865" s="5">
        <f t="shared" si="142"/>
        <v>-88.526285999999999</v>
      </c>
    </row>
    <row r="866" spans="1:26" x14ac:dyDescent="0.25">
      <c r="A866" s="6" t="s">
        <v>16</v>
      </c>
      <c r="B866" s="6" t="s">
        <v>16</v>
      </c>
      <c r="C866" s="6" t="s">
        <v>54</v>
      </c>
      <c r="D866" s="6" t="s">
        <v>58</v>
      </c>
      <c r="E866" s="6">
        <v>11111</v>
      </c>
      <c r="F866" s="6" t="s">
        <v>56</v>
      </c>
      <c r="G866" s="6">
        <v>123456</v>
      </c>
      <c r="H866" s="6" t="s">
        <v>57</v>
      </c>
      <c r="I866" s="7">
        <v>-88.526285999999999</v>
      </c>
      <c r="J866" s="6" t="s">
        <v>15</v>
      </c>
      <c r="K866" s="7">
        <v>-2113750.5637030001</v>
      </c>
      <c r="L866" s="6" t="s">
        <v>15</v>
      </c>
      <c r="M866" s="6"/>
      <c r="N866" s="6"/>
      <c r="P866" s="3">
        <f t="shared" si="133"/>
        <v>45317</v>
      </c>
      <c r="Q866" t="str">
        <f t="shared" si="134"/>
        <v/>
      </c>
      <c r="R866" t="str">
        <f t="shared" si="135"/>
        <v>Yes</v>
      </c>
      <c r="S866">
        <f t="shared" si="136"/>
        <v>12345</v>
      </c>
      <c r="T866" t="str">
        <f t="shared" si="137"/>
        <v>Turnover 1</v>
      </c>
      <c r="U866" s="3">
        <f t="shared" si="138"/>
        <v>45317</v>
      </c>
      <c r="V866" t="str">
        <f>IF($R866="No","",IF(D866="","JD",INDEX(Lookup!$B:$B,MATCH(LEFT(D866,2),Lookup!$A:$A,0))))</f>
        <v>SI</v>
      </c>
      <c r="W866" t="str">
        <f t="shared" si="139"/>
        <v>xxxx xxx xxxxx</v>
      </c>
      <c r="X866" t="str">
        <f t="shared" si="140"/>
        <v>xxxx xxx xxx xxx</v>
      </c>
      <c r="Y866" t="str">
        <f t="shared" si="141"/>
        <v>SI xxx</v>
      </c>
      <c r="Z866" s="5">
        <f t="shared" si="142"/>
        <v>-146.216295</v>
      </c>
    </row>
    <row r="867" spans="1:26" x14ac:dyDescent="0.25">
      <c r="A867" s="6" t="s">
        <v>16</v>
      </c>
      <c r="B867" s="6" t="s">
        <v>16</v>
      </c>
      <c r="C867" s="6" t="s">
        <v>54</v>
      </c>
      <c r="D867" s="6" t="s">
        <v>58</v>
      </c>
      <c r="E867" s="6">
        <v>11111</v>
      </c>
      <c r="F867" s="6" t="s">
        <v>56</v>
      </c>
      <c r="G867" s="6">
        <v>123456</v>
      </c>
      <c r="H867" s="6" t="s">
        <v>57</v>
      </c>
      <c r="I867" s="7">
        <v>-146.216295</v>
      </c>
      <c r="J867" s="6" t="s">
        <v>15</v>
      </c>
      <c r="K867" s="7">
        <v>-2113896.7799980002</v>
      </c>
      <c r="L867" s="6" t="s">
        <v>15</v>
      </c>
      <c r="M867" s="6"/>
      <c r="N867" s="6"/>
      <c r="P867" s="3">
        <f t="shared" si="133"/>
        <v>45317</v>
      </c>
      <c r="Q867" t="str">
        <f t="shared" si="134"/>
        <v/>
      </c>
      <c r="R867" t="str">
        <f t="shared" si="135"/>
        <v>Yes</v>
      </c>
      <c r="S867">
        <f t="shared" si="136"/>
        <v>12345</v>
      </c>
      <c r="T867" t="str">
        <f t="shared" si="137"/>
        <v>Turnover 1</v>
      </c>
      <c r="U867" s="3">
        <f t="shared" si="138"/>
        <v>45317</v>
      </c>
      <c r="V867" t="str">
        <f>IF($R867="No","",IF(D867="","JD",INDEX(Lookup!$B:$B,MATCH(LEFT(D867,2),Lookup!$A:$A,0))))</f>
        <v>SI</v>
      </c>
      <c r="W867" t="str">
        <f t="shared" si="139"/>
        <v>xxxx xxx xxxxx</v>
      </c>
      <c r="X867" t="str">
        <f t="shared" si="140"/>
        <v>xxxx xxx xxx xxx</v>
      </c>
      <c r="Y867" t="str">
        <f t="shared" si="141"/>
        <v>SI xxx</v>
      </c>
      <c r="Z867" s="5">
        <f t="shared" si="142"/>
        <v>-22.757400000000001</v>
      </c>
    </row>
    <row r="868" spans="1:26" x14ac:dyDescent="0.25">
      <c r="A868" s="6" t="s">
        <v>16</v>
      </c>
      <c r="B868" s="6" t="s">
        <v>16</v>
      </c>
      <c r="C868" s="6" t="s">
        <v>54</v>
      </c>
      <c r="D868" s="6" t="s">
        <v>58</v>
      </c>
      <c r="E868" s="6">
        <v>11111</v>
      </c>
      <c r="F868" s="6" t="s">
        <v>56</v>
      </c>
      <c r="G868" s="6">
        <v>123456</v>
      </c>
      <c r="H868" s="6" t="s">
        <v>57</v>
      </c>
      <c r="I868" s="7">
        <v>-22.757400000000001</v>
      </c>
      <c r="J868" s="6" t="s">
        <v>15</v>
      </c>
      <c r="K868" s="7">
        <v>-2113919.5373980002</v>
      </c>
      <c r="L868" s="6" t="s">
        <v>15</v>
      </c>
      <c r="M868" s="6"/>
      <c r="N868" s="6"/>
      <c r="P868" s="3">
        <f t="shared" si="133"/>
        <v>45317</v>
      </c>
      <c r="Q868" t="str">
        <f t="shared" si="134"/>
        <v/>
      </c>
      <c r="R868" t="str">
        <f t="shared" si="135"/>
        <v>Yes</v>
      </c>
      <c r="S868">
        <f t="shared" si="136"/>
        <v>12345</v>
      </c>
      <c r="T868" t="str">
        <f t="shared" si="137"/>
        <v>Turnover 1</v>
      </c>
      <c r="U868" s="3">
        <f t="shared" si="138"/>
        <v>45317</v>
      </c>
      <c r="V868" t="str">
        <f>IF($R868="No","",IF(D868="","JD",INDEX(Lookup!$B:$B,MATCH(LEFT(D868,2),Lookup!$A:$A,0))))</f>
        <v>SI</v>
      </c>
      <c r="W868" t="str">
        <f t="shared" si="139"/>
        <v>xxxx xxx xxxxx</v>
      </c>
      <c r="X868" t="str">
        <f t="shared" si="140"/>
        <v>xxxx xxx xxx xxx</v>
      </c>
      <c r="Y868" t="str">
        <f t="shared" si="141"/>
        <v>SI xxx</v>
      </c>
      <c r="Z868" s="5">
        <f t="shared" si="142"/>
        <v>-357.78425700000003</v>
      </c>
    </row>
    <row r="869" spans="1:26" x14ac:dyDescent="0.25">
      <c r="A869" s="6" t="s">
        <v>16</v>
      </c>
      <c r="B869" s="6" t="s">
        <v>16</v>
      </c>
      <c r="C869" s="6" t="s">
        <v>54</v>
      </c>
      <c r="D869" s="6" t="s">
        <v>58</v>
      </c>
      <c r="E869" s="6">
        <v>11111</v>
      </c>
      <c r="F869" s="6" t="s">
        <v>56</v>
      </c>
      <c r="G869" s="6">
        <v>123456</v>
      </c>
      <c r="H869" s="6" t="s">
        <v>57</v>
      </c>
      <c r="I869" s="7">
        <v>-357.78425700000003</v>
      </c>
      <c r="J869" s="6" t="s">
        <v>15</v>
      </c>
      <c r="K869" s="7">
        <v>-2114277.3216550001</v>
      </c>
      <c r="L869" s="6" t="s">
        <v>15</v>
      </c>
      <c r="M869" s="6"/>
      <c r="N869" s="6"/>
      <c r="P869" s="3">
        <f t="shared" si="133"/>
        <v>45317</v>
      </c>
      <c r="Q869" t="str">
        <f t="shared" si="134"/>
        <v/>
      </c>
      <c r="R869" t="str">
        <f t="shared" si="135"/>
        <v>Yes</v>
      </c>
      <c r="S869">
        <f t="shared" si="136"/>
        <v>12345</v>
      </c>
      <c r="T869" t="str">
        <f t="shared" si="137"/>
        <v>Turnover 1</v>
      </c>
      <c r="U869" s="3">
        <f t="shared" si="138"/>
        <v>45317</v>
      </c>
      <c r="V869" t="str">
        <f>IF($R869="No","",IF(D869="","JD",INDEX(Lookup!$B:$B,MATCH(LEFT(D869,2),Lookup!$A:$A,0))))</f>
        <v>SI</v>
      </c>
      <c r="W869" t="str">
        <f t="shared" si="139"/>
        <v>xxxx xxx xxxxx</v>
      </c>
      <c r="X869" t="str">
        <f t="shared" si="140"/>
        <v>xxxx xxx xxx xxx</v>
      </c>
      <c r="Y869" t="str">
        <f t="shared" si="141"/>
        <v>SI xxx</v>
      </c>
      <c r="Z869" s="5">
        <f t="shared" si="142"/>
        <v>-2.2757399999999999</v>
      </c>
    </row>
    <row r="870" spans="1:26" x14ac:dyDescent="0.25">
      <c r="A870" s="6" t="s">
        <v>16</v>
      </c>
      <c r="B870" s="6" t="s">
        <v>16</v>
      </c>
      <c r="C870" s="6" t="s">
        <v>54</v>
      </c>
      <c r="D870" s="6" t="s">
        <v>58</v>
      </c>
      <c r="E870" s="6">
        <v>11111</v>
      </c>
      <c r="F870" s="6" t="s">
        <v>56</v>
      </c>
      <c r="G870" s="6">
        <v>123456</v>
      </c>
      <c r="H870" s="6" t="s">
        <v>57</v>
      </c>
      <c r="I870" s="7">
        <v>-2.2757399999999999</v>
      </c>
      <c r="J870" s="6" t="s">
        <v>15</v>
      </c>
      <c r="K870" s="7">
        <v>-2114279.597395</v>
      </c>
      <c r="L870" s="6" t="s">
        <v>15</v>
      </c>
      <c r="M870" s="6"/>
      <c r="N870" s="6"/>
      <c r="P870" s="3">
        <f t="shared" si="133"/>
        <v>45317</v>
      </c>
      <c r="Q870" t="str">
        <f t="shared" si="134"/>
        <v/>
      </c>
      <c r="R870" t="str">
        <f t="shared" si="135"/>
        <v>Yes</v>
      </c>
      <c r="S870">
        <f t="shared" si="136"/>
        <v>12345</v>
      </c>
      <c r="T870" t="str">
        <f t="shared" si="137"/>
        <v>Turnover 1</v>
      </c>
      <c r="U870" s="3">
        <f t="shared" si="138"/>
        <v>45317</v>
      </c>
      <c r="V870" t="str">
        <f>IF($R870="No","",IF(D870="","JD",INDEX(Lookup!$B:$B,MATCH(LEFT(D870,2),Lookup!$A:$A,0))))</f>
        <v>SI</v>
      </c>
      <c r="W870" t="str">
        <f t="shared" si="139"/>
        <v>xxxx xxx xxxxx</v>
      </c>
      <c r="X870" t="str">
        <f t="shared" si="140"/>
        <v>xxxx xxx xxx xxx</v>
      </c>
      <c r="Y870" t="str">
        <f t="shared" si="141"/>
        <v>SI xxx</v>
      </c>
      <c r="Z870" s="5">
        <f t="shared" si="142"/>
        <v>-95.277647999999999</v>
      </c>
    </row>
    <row r="871" spans="1:26" x14ac:dyDescent="0.25">
      <c r="A871" s="6" t="s">
        <v>16</v>
      </c>
      <c r="B871" s="6" t="s">
        <v>16</v>
      </c>
      <c r="C871" s="6" t="s">
        <v>54</v>
      </c>
      <c r="D871" s="6" t="s">
        <v>58</v>
      </c>
      <c r="E871" s="6">
        <v>11111</v>
      </c>
      <c r="F871" s="6" t="s">
        <v>56</v>
      </c>
      <c r="G871" s="6">
        <v>123456</v>
      </c>
      <c r="H871" s="6" t="s">
        <v>57</v>
      </c>
      <c r="I871" s="7">
        <v>-95.277647999999999</v>
      </c>
      <c r="J871" s="6" t="s">
        <v>15</v>
      </c>
      <c r="K871" s="7">
        <v>-2114374.8750430001</v>
      </c>
      <c r="L871" s="6" t="s">
        <v>15</v>
      </c>
      <c r="M871" s="6"/>
      <c r="N871" s="6"/>
      <c r="P871" s="3">
        <f t="shared" si="133"/>
        <v>45317</v>
      </c>
      <c r="Q871" t="str">
        <f t="shared" si="134"/>
        <v/>
      </c>
      <c r="R871" t="str">
        <f t="shared" si="135"/>
        <v>Yes</v>
      </c>
      <c r="S871">
        <f t="shared" si="136"/>
        <v>12345</v>
      </c>
      <c r="T871" t="str">
        <f t="shared" si="137"/>
        <v>Turnover 1</v>
      </c>
      <c r="U871" s="3">
        <f t="shared" si="138"/>
        <v>45317</v>
      </c>
      <c r="V871" t="str">
        <f>IF($R871="No","",IF(D871="","JD",INDEX(Lookup!$B:$B,MATCH(LEFT(D871,2),Lookup!$A:$A,0))))</f>
        <v>SI</v>
      </c>
      <c r="W871" t="str">
        <f t="shared" si="139"/>
        <v>xxxx xxx xxxxx</v>
      </c>
      <c r="X871" t="str">
        <f t="shared" si="140"/>
        <v>xxxx xxx xxx xxx</v>
      </c>
      <c r="Y871" t="str">
        <f t="shared" si="141"/>
        <v>SI xxx</v>
      </c>
      <c r="Z871" s="5">
        <f t="shared" si="142"/>
        <v>-519.46926250000001</v>
      </c>
    </row>
    <row r="872" spans="1:26" x14ac:dyDescent="0.25">
      <c r="A872" s="6" t="s">
        <v>16</v>
      </c>
      <c r="B872" s="6" t="s">
        <v>16</v>
      </c>
      <c r="C872" s="6" t="s">
        <v>54</v>
      </c>
      <c r="D872" s="6" t="s">
        <v>58</v>
      </c>
      <c r="E872" s="6">
        <v>11111</v>
      </c>
      <c r="F872" s="6" t="s">
        <v>56</v>
      </c>
      <c r="G872" s="6">
        <v>123456</v>
      </c>
      <c r="H872" s="6" t="s">
        <v>57</v>
      </c>
      <c r="I872" s="7">
        <v>-519.46926250000001</v>
      </c>
      <c r="J872" s="6" t="s">
        <v>15</v>
      </c>
      <c r="K872" s="7">
        <v>-2114894.3443054999</v>
      </c>
      <c r="L872" s="6" t="s">
        <v>15</v>
      </c>
      <c r="M872" s="6"/>
      <c r="N872" s="6"/>
      <c r="P872" s="3">
        <f t="shared" si="133"/>
        <v>45317</v>
      </c>
      <c r="Q872" t="str">
        <f t="shared" si="134"/>
        <v/>
      </c>
      <c r="R872" t="str">
        <f t="shared" si="135"/>
        <v>Yes</v>
      </c>
      <c r="S872">
        <f t="shared" si="136"/>
        <v>12345</v>
      </c>
      <c r="T872" t="str">
        <f t="shared" si="137"/>
        <v>Turnover 1</v>
      </c>
      <c r="U872" s="3">
        <f t="shared" si="138"/>
        <v>45317</v>
      </c>
      <c r="V872" t="str">
        <f>IF($R872="No","",IF(D872="","JD",INDEX(Lookup!$B:$B,MATCH(LEFT(D872,2),Lookup!$A:$A,0))))</f>
        <v>SI</v>
      </c>
      <c r="W872" t="str">
        <f t="shared" si="139"/>
        <v>xxxx xxx xxxxx</v>
      </c>
      <c r="X872" t="str">
        <f t="shared" si="140"/>
        <v>xxxx xxx xxx xxx</v>
      </c>
      <c r="Y872" t="str">
        <f t="shared" si="141"/>
        <v>SI xxx</v>
      </c>
      <c r="Z872" s="5">
        <f t="shared" si="142"/>
        <v>-146.67144300000001</v>
      </c>
    </row>
    <row r="873" spans="1:26" x14ac:dyDescent="0.25">
      <c r="A873" s="6" t="s">
        <v>16</v>
      </c>
      <c r="B873" s="6" t="s">
        <v>16</v>
      </c>
      <c r="C873" s="6" t="s">
        <v>54</v>
      </c>
      <c r="D873" s="6" t="s">
        <v>58</v>
      </c>
      <c r="E873" s="6">
        <v>11111</v>
      </c>
      <c r="F873" s="6" t="s">
        <v>56</v>
      </c>
      <c r="G873" s="6">
        <v>123456</v>
      </c>
      <c r="H873" s="6" t="s">
        <v>57</v>
      </c>
      <c r="I873" s="7">
        <v>-146.67144300000001</v>
      </c>
      <c r="J873" s="6" t="s">
        <v>15</v>
      </c>
      <c r="K873" s="7">
        <v>-2115041.0157484999</v>
      </c>
      <c r="L873" s="6" t="s">
        <v>15</v>
      </c>
      <c r="M873" s="6"/>
      <c r="N873" s="6"/>
      <c r="P873" s="3">
        <f t="shared" si="133"/>
        <v>45317</v>
      </c>
      <c r="Q873" t="str">
        <f t="shared" si="134"/>
        <v/>
      </c>
      <c r="R873" t="str">
        <f t="shared" si="135"/>
        <v>Yes</v>
      </c>
      <c r="S873">
        <f t="shared" si="136"/>
        <v>12345</v>
      </c>
      <c r="T873" t="str">
        <f t="shared" si="137"/>
        <v>Turnover 1</v>
      </c>
      <c r="U873" s="3">
        <f t="shared" si="138"/>
        <v>45317</v>
      </c>
      <c r="V873" t="str">
        <f>IF($R873="No","",IF(D873="","JD",INDEX(Lookup!$B:$B,MATCH(LEFT(D873,2),Lookup!$A:$A,0))))</f>
        <v>SI</v>
      </c>
      <c r="W873" t="str">
        <f t="shared" si="139"/>
        <v>xxxx xxx xxxxx</v>
      </c>
      <c r="X873" t="str">
        <f t="shared" si="140"/>
        <v>xxxx xxx xxx xxx</v>
      </c>
      <c r="Y873" t="str">
        <f t="shared" si="141"/>
        <v>SI xxx</v>
      </c>
      <c r="Z873" s="5">
        <f t="shared" si="142"/>
        <v>-126.151854</v>
      </c>
    </row>
    <row r="874" spans="1:26" x14ac:dyDescent="0.25">
      <c r="A874" s="6" t="s">
        <v>16</v>
      </c>
      <c r="B874" s="6" t="s">
        <v>16</v>
      </c>
      <c r="C874" s="6" t="s">
        <v>54</v>
      </c>
      <c r="D874" s="6" t="s">
        <v>58</v>
      </c>
      <c r="E874" s="6">
        <v>11111</v>
      </c>
      <c r="F874" s="6" t="s">
        <v>56</v>
      </c>
      <c r="G874" s="6">
        <v>123456</v>
      </c>
      <c r="H874" s="6" t="s">
        <v>57</v>
      </c>
      <c r="I874" s="7">
        <v>-126.151854</v>
      </c>
      <c r="J874" s="6" t="s">
        <v>15</v>
      </c>
      <c r="K874" s="7">
        <v>-2115167.1676024999</v>
      </c>
      <c r="L874" s="6" t="s">
        <v>15</v>
      </c>
      <c r="M874" s="6"/>
      <c r="N874" s="6"/>
      <c r="P874" s="3">
        <f t="shared" si="133"/>
        <v>45317</v>
      </c>
      <c r="Q874" t="str">
        <f t="shared" si="134"/>
        <v/>
      </c>
      <c r="R874" t="str">
        <f t="shared" si="135"/>
        <v>Yes</v>
      </c>
      <c r="S874">
        <f t="shared" si="136"/>
        <v>12345</v>
      </c>
      <c r="T874" t="str">
        <f t="shared" si="137"/>
        <v>Turnover 1</v>
      </c>
      <c r="U874" s="3">
        <f t="shared" si="138"/>
        <v>45317</v>
      </c>
      <c r="V874" t="str">
        <f>IF($R874="No","",IF(D874="","JD",INDEX(Lookup!$B:$B,MATCH(LEFT(D874,2),Lookup!$A:$A,0))))</f>
        <v>SI</v>
      </c>
      <c r="W874" t="str">
        <f t="shared" si="139"/>
        <v>xxxx xxx xxxxx</v>
      </c>
      <c r="X874" t="str">
        <f t="shared" si="140"/>
        <v>xxxx xxx xxx xxx</v>
      </c>
      <c r="Y874" t="str">
        <f t="shared" si="141"/>
        <v>SI xxx</v>
      </c>
      <c r="Z874" s="5">
        <f t="shared" si="142"/>
        <v>-334.68549600000006</v>
      </c>
    </row>
    <row r="875" spans="1:26" x14ac:dyDescent="0.25">
      <c r="A875" s="6" t="s">
        <v>16</v>
      </c>
      <c r="B875" s="6" t="s">
        <v>16</v>
      </c>
      <c r="C875" s="6" t="s">
        <v>54</v>
      </c>
      <c r="D875" s="6" t="s">
        <v>58</v>
      </c>
      <c r="E875" s="6">
        <v>11111</v>
      </c>
      <c r="F875" s="6" t="s">
        <v>56</v>
      </c>
      <c r="G875" s="6">
        <v>123456</v>
      </c>
      <c r="H875" s="6" t="s">
        <v>57</v>
      </c>
      <c r="I875" s="7">
        <v>-334.68549600000006</v>
      </c>
      <c r="J875" s="6" t="s">
        <v>15</v>
      </c>
      <c r="K875" s="7">
        <v>-2115501.8530985001</v>
      </c>
      <c r="L875" s="6" t="s">
        <v>15</v>
      </c>
      <c r="M875" s="6"/>
      <c r="N875" s="6"/>
      <c r="P875" s="3">
        <f t="shared" si="133"/>
        <v>45317</v>
      </c>
      <c r="Q875" t="str">
        <f t="shared" si="134"/>
        <v/>
      </c>
      <c r="R875" t="str">
        <f t="shared" si="135"/>
        <v>Yes</v>
      </c>
      <c r="S875">
        <f t="shared" si="136"/>
        <v>12345</v>
      </c>
      <c r="T875" t="str">
        <f t="shared" si="137"/>
        <v>Turnover 1</v>
      </c>
      <c r="U875" s="3">
        <f t="shared" si="138"/>
        <v>45317</v>
      </c>
      <c r="V875" t="str">
        <f>IF($R875="No","",IF(D875="","JD",INDEX(Lookup!$B:$B,MATCH(LEFT(D875,2),Lookup!$A:$A,0))))</f>
        <v>SI</v>
      </c>
      <c r="W875" t="str">
        <f t="shared" si="139"/>
        <v>xxxx xxx xxxxx</v>
      </c>
      <c r="X875" t="str">
        <f t="shared" si="140"/>
        <v>xxxx xxx xxx xxx</v>
      </c>
      <c r="Y875" t="str">
        <f t="shared" si="141"/>
        <v>SI xxx</v>
      </c>
      <c r="Z875" s="5">
        <f t="shared" si="142"/>
        <v>-179.6886375</v>
      </c>
    </row>
    <row r="876" spans="1:26" x14ac:dyDescent="0.25">
      <c r="A876" s="6" t="s">
        <v>16</v>
      </c>
      <c r="B876" s="6" t="s">
        <v>16</v>
      </c>
      <c r="C876" s="6" t="s">
        <v>54</v>
      </c>
      <c r="D876" s="6" t="s">
        <v>58</v>
      </c>
      <c r="E876" s="6">
        <v>11111</v>
      </c>
      <c r="F876" s="6" t="s">
        <v>56</v>
      </c>
      <c r="G876" s="6">
        <v>123456</v>
      </c>
      <c r="H876" s="6" t="s">
        <v>57</v>
      </c>
      <c r="I876" s="7">
        <v>-179.6886375</v>
      </c>
      <c r="J876" s="6" t="s">
        <v>15</v>
      </c>
      <c r="K876" s="7">
        <v>-2115681.5417360002</v>
      </c>
      <c r="L876" s="6" t="s">
        <v>15</v>
      </c>
      <c r="M876" s="6"/>
      <c r="N876" s="6"/>
      <c r="P876" s="3">
        <f t="shared" si="133"/>
        <v>45317</v>
      </c>
      <c r="Q876" t="str">
        <f t="shared" si="134"/>
        <v/>
      </c>
      <c r="R876" t="str">
        <f t="shared" si="135"/>
        <v>Yes</v>
      </c>
      <c r="S876">
        <f t="shared" si="136"/>
        <v>12345</v>
      </c>
      <c r="T876" t="str">
        <f t="shared" si="137"/>
        <v>Turnover 1</v>
      </c>
      <c r="U876" s="3">
        <f t="shared" si="138"/>
        <v>45317</v>
      </c>
      <c r="V876" t="str">
        <f>IF($R876="No","",IF(D876="","JD",INDEX(Lookup!$B:$B,MATCH(LEFT(D876,2),Lookup!$A:$A,0))))</f>
        <v>SI</v>
      </c>
      <c r="W876" t="str">
        <f t="shared" si="139"/>
        <v>xxxx xxx xxxxx</v>
      </c>
      <c r="X876" t="str">
        <f t="shared" si="140"/>
        <v>xxxx xxx xxx xxx</v>
      </c>
      <c r="Y876" t="str">
        <f t="shared" si="141"/>
        <v>SI xxx</v>
      </c>
      <c r="Z876" s="5">
        <f t="shared" si="142"/>
        <v>-895.66804899999988</v>
      </c>
    </row>
    <row r="877" spans="1:26" x14ac:dyDescent="0.25">
      <c r="A877" s="6" t="s">
        <v>16</v>
      </c>
      <c r="B877" s="6" t="s">
        <v>16</v>
      </c>
      <c r="C877" s="6" t="s">
        <v>54</v>
      </c>
      <c r="D877" s="6" t="s">
        <v>58</v>
      </c>
      <c r="E877" s="6">
        <v>11111</v>
      </c>
      <c r="F877" s="6" t="s">
        <v>56</v>
      </c>
      <c r="G877" s="6">
        <v>123456</v>
      </c>
      <c r="H877" s="6" t="s">
        <v>57</v>
      </c>
      <c r="I877" s="7">
        <v>-895.66804899999988</v>
      </c>
      <c r="J877" s="6" t="s">
        <v>15</v>
      </c>
      <c r="K877" s="7">
        <v>-2116577.209785</v>
      </c>
      <c r="L877" s="6" t="s">
        <v>15</v>
      </c>
      <c r="M877" s="6"/>
      <c r="N877" s="6"/>
      <c r="P877" s="3">
        <f t="shared" si="133"/>
        <v>45317</v>
      </c>
      <c r="Q877" t="str">
        <f t="shared" si="134"/>
        <v/>
      </c>
      <c r="R877" t="str">
        <f t="shared" si="135"/>
        <v>Yes</v>
      </c>
      <c r="S877">
        <f t="shared" si="136"/>
        <v>12345</v>
      </c>
      <c r="T877" t="str">
        <f t="shared" si="137"/>
        <v>Turnover 1</v>
      </c>
      <c r="U877" s="3">
        <f t="shared" si="138"/>
        <v>45317</v>
      </c>
      <c r="V877" t="str">
        <f>IF($R877="No","",IF(D877="","JD",INDEX(Lookup!$B:$B,MATCH(LEFT(D877,2),Lookup!$A:$A,0))))</f>
        <v>SI</v>
      </c>
      <c r="W877" t="str">
        <f t="shared" si="139"/>
        <v>xxxx xxx xxxxx</v>
      </c>
      <c r="X877" t="str">
        <f t="shared" si="140"/>
        <v>xxxx xxx xxx xxx</v>
      </c>
      <c r="Y877" t="str">
        <f t="shared" si="141"/>
        <v>SI xxx</v>
      </c>
      <c r="Z877" s="5">
        <f t="shared" si="142"/>
        <v>-912.33784449999996</v>
      </c>
    </row>
    <row r="878" spans="1:26" x14ac:dyDescent="0.25">
      <c r="A878" s="6" t="s">
        <v>16</v>
      </c>
      <c r="B878" s="6" t="s">
        <v>16</v>
      </c>
      <c r="C878" s="6" t="s">
        <v>54</v>
      </c>
      <c r="D878" s="6" t="s">
        <v>58</v>
      </c>
      <c r="E878" s="6">
        <v>11111</v>
      </c>
      <c r="F878" s="6" t="s">
        <v>56</v>
      </c>
      <c r="G878" s="6">
        <v>123456</v>
      </c>
      <c r="H878" s="6" t="s">
        <v>57</v>
      </c>
      <c r="I878" s="7">
        <v>-912.33784449999996</v>
      </c>
      <c r="J878" s="6" t="s">
        <v>15</v>
      </c>
      <c r="K878" s="7">
        <v>-2117489.5476294998</v>
      </c>
      <c r="L878" s="6" t="s">
        <v>15</v>
      </c>
      <c r="M878" s="6"/>
      <c r="N878" s="6"/>
      <c r="P878" s="3">
        <f t="shared" si="133"/>
        <v>45317</v>
      </c>
      <c r="Q878" t="str">
        <f t="shared" si="134"/>
        <v/>
      </c>
      <c r="R878" t="str">
        <f t="shared" si="135"/>
        <v>Yes</v>
      </c>
      <c r="S878">
        <f t="shared" si="136"/>
        <v>12345</v>
      </c>
      <c r="T878" t="str">
        <f t="shared" si="137"/>
        <v>Turnover 1</v>
      </c>
      <c r="U878" s="3">
        <f t="shared" si="138"/>
        <v>45317</v>
      </c>
      <c r="V878" t="str">
        <f>IF($R878="No","",IF(D878="","JD",INDEX(Lookup!$B:$B,MATCH(LEFT(D878,2),Lookup!$A:$A,0))))</f>
        <v>SI</v>
      </c>
      <c r="W878" t="str">
        <f t="shared" si="139"/>
        <v>xxxx xxx xxxxx</v>
      </c>
      <c r="X878" t="str">
        <f t="shared" si="140"/>
        <v>xxxx xxx xxx xxx</v>
      </c>
      <c r="Y878" t="str">
        <f t="shared" si="141"/>
        <v>SI xxx</v>
      </c>
      <c r="Z878" s="5">
        <f t="shared" si="142"/>
        <v>-99.904985999999994</v>
      </c>
    </row>
    <row r="879" spans="1:26" x14ac:dyDescent="0.25">
      <c r="A879" s="6" t="s">
        <v>16</v>
      </c>
      <c r="B879" s="6" t="s">
        <v>16</v>
      </c>
      <c r="C879" s="6" t="s">
        <v>54</v>
      </c>
      <c r="D879" s="6" t="s">
        <v>58</v>
      </c>
      <c r="E879" s="6">
        <v>11111</v>
      </c>
      <c r="F879" s="6" t="s">
        <v>56</v>
      </c>
      <c r="G879" s="6">
        <v>123456</v>
      </c>
      <c r="H879" s="6" t="s">
        <v>57</v>
      </c>
      <c r="I879" s="7">
        <v>-99.904985999999994</v>
      </c>
      <c r="J879" s="6" t="s">
        <v>15</v>
      </c>
      <c r="K879" s="7">
        <v>-2117589.4526155</v>
      </c>
      <c r="L879" s="6" t="s">
        <v>15</v>
      </c>
      <c r="M879" s="6"/>
      <c r="N879" s="6"/>
      <c r="P879" s="3">
        <f t="shared" si="133"/>
        <v>45317</v>
      </c>
      <c r="Q879" t="str">
        <f t="shared" si="134"/>
        <v/>
      </c>
      <c r="R879" t="str">
        <f t="shared" si="135"/>
        <v>Yes</v>
      </c>
      <c r="S879">
        <f t="shared" si="136"/>
        <v>12345</v>
      </c>
      <c r="T879" t="str">
        <f t="shared" si="137"/>
        <v>Turnover 1</v>
      </c>
      <c r="U879" s="3">
        <f t="shared" si="138"/>
        <v>45317</v>
      </c>
      <c r="V879" t="str">
        <f>IF($R879="No","",IF(D879="","JD",INDEX(Lookup!$B:$B,MATCH(LEFT(D879,2),Lookup!$A:$A,0))))</f>
        <v>SI</v>
      </c>
      <c r="W879" t="str">
        <f t="shared" si="139"/>
        <v>xxxx xxx xxxxx</v>
      </c>
      <c r="X879" t="str">
        <f t="shared" si="140"/>
        <v>xxxx xxx xxx xxx</v>
      </c>
      <c r="Y879" t="str">
        <f t="shared" si="141"/>
        <v>SI xxx</v>
      </c>
      <c r="Z879" s="5">
        <f t="shared" si="142"/>
        <v>-104.001318</v>
      </c>
    </row>
    <row r="880" spans="1:26" x14ac:dyDescent="0.25">
      <c r="A880" s="6" t="s">
        <v>16</v>
      </c>
      <c r="B880" s="6" t="s">
        <v>16</v>
      </c>
      <c r="C880" s="6" t="s">
        <v>54</v>
      </c>
      <c r="D880" s="6" t="s">
        <v>58</v>
      </c>
      <c r="E880" s="6">
        <v>11111</v>
      </c>
      <c r="F880" s="6" t="s">
        <v>56</v>
      </c>
      <c r="G880" s="6">
        <v>123456</v>
      </c>
      <c r="H880" s="6" t="s">
        <v>57</v>
      </c>
      <c r="I880" s="7">
        <v>-104.001318</v>
      </c>
      <c r="J880" s="6" t="s">
        <v>15</v>
      </c>
      <c r="K880" s="7">
        <v>-2117693.4539334998</v>
      </c>
      <c r="L880" s="6" t="s">
        <v>15</v>
      </c>
      <c r="M880" s="6"/>
      <c r="N880" s="6"/>
      <c r="P880" s="3">
        <f t="shared" si="133"/>
        <v>45317</v>
      </c>
      <c r="Q880" t="str">
        <f t="shared" si="134"/>
        <v/>
      </c>
      <c r="R880" t="str">
        <f t="shared" si="135"/>
        <v>Yes</v>
      </c>
      <c r="S880">
        <f t="shared" si="136"/>
        <v>12345</v>
      </c>
      <c r="T880" t="str">
        <f t="shared" si="137"/>
        <v>Turnover 1</v>
      </c>
      <c r="U880" s="3">
        <f t="shared" si="138"/>
        <v>45317</v>
      </c>
      <c r="V880" t="str">
        <f>IF($R880="No","",IF(D880="","JD",INDEX(Lookup!$B:$B,MATCH(LEFT(D880,2),Lookup!$A:$A,0))))</f>
        <v>SI</v>
      </c>
      <c r="W880" t="str">
        <f t="shared" si="139"/>
        <v>xxxx xxx xxxxx</v>
      </c>
      <c r="X880" t="str">
        <f t="shared" si="140"/>
        <v>xxxx xxx xxx xxx</v>
      </c>
      <c r="Y880" t="str">
        <f t="shared" si="141"/>
        <v>SI xxx</v>
      </c>
      <c r="Z880" s="5">
        <f t="shared" si="142"/>
        <v>-77.564805000000007</v>
      </c>
    </row>
    <row r="881" spans="1:26" x14ac:dyDescent="0.25">
      <c r="A881" s="6" t="s">
        <v>16</v>
      </c>
      <c r="B881" s="6" t="s">
        <v>16</v>
      </c>
      <c r="C881" s="6" t="s">
        <v>54</v>
      </c>
      <c r="D881" s="6" t="s">
        <v>58</v>
      </c>
      <c r="E881" s="6">
        <v>11111</v>
      </c>
      <c r="F881" s="6" t="s">
        <v>56</v>
      </c>
      <c r="G881" s="6">
        <v>123456</v>
      </c>
      <c r="H881" s="6" t="s">
        <v>57</v>
      </c>
      <c r="I881" s="7">
        <v>-77.564805000000007</v>
      </c>
      <c r="J881" s="6" t="s">
        <v>15</v>
      </c>
      <c r="K881" s="7">
        <v>-2117771.0187384998</v>
      </c>
      <c r="L881" s="6" t="s">
        <v>15</v>
      </c>
      <c r="M881" s="6"/>
      <c r="N881" s="6"/>
      <c r="P881" s="3">
        <f t="shared" si="133"/>
        <v>45317</v>
      </c>
      <c r="Q881" t="str">
        <f t="shared" si="134"/>
        <v/>
      </c>
      <c r="R881" t="str">
        <f t="shared" si="135"/>
        <v>Yes</v>
      </c>
      <c r="S881">
        <f t="shared" si="136"/>
        <v>12345</v>
      </c>
      <c r="T881" t="str">
        <f t="shared" si="137"/>
        <v>Turnover 1</v>
      </c>
      <c r="U881" s="3">
        <f t="shared" si="138"/>
        <v>45317</v>
      </c>
      <c r="V881" t="str">
        <f>IF($R881="No","",IF(D881="","JD",INDEX(Lookup!$B:$B,MATCH(LEFT(D881,2),Lookup!$A:$A,0))))</f>
        <v>SI</v>
      </c>
      <c r="W881" t="str">
        <f t="shared" si="139"/>
        <v>xxxx xxx xxxxx</v>
      </c>
      <c r="X881" t="str">
        <f t="shared" si="140"/>
        <v>xxxx xxx xxx xxx</v>
      </c>
      <c r="Y881" t="str">
        <f t="shared" si="141"/>
        <v>SI xxx</v>
      </c>
      <c r="Z881" s="5">
        <f t="shared" si="142"/>
        <v>-204.74074199999998</v>
      </c>
    </row>
    <row r="882" spans="1:26" x14ac:dyDescent="0.25">
      <c r="A882" s="6" t="s">
        <v>16</v>
      </c>
      <c r="B882" s="6" t="s">
        <v>16</v>
      </c>
      <c r="C882" s="6" t="s">
        <v>54</v>
      </c>
      <c r="D882" s="6" t="s">
        <v>58</v>
      </c>
      <c r="E882" s="6">
        <v>11111</v>
      </c>
      <c r="F882" s="6" t="s">
        <v>56</v>
      </c>
      <c r="G882" s="6">
        <v>123456</v>
      </c>
      <c r="H882" s="6" t="s">
        <v>57</v>
      </c>
      <c r="I882" s="7">
        <v>-204.74074199999998</v>
      </c>
      <c r="J882" s="6" t="s">
        <v>15</v>
      </c>
      <c r="K882" s="7">
        <v>-2117975.7594805001</v>
      </c>
      <c r="L882" s="6" t="s">
        <v>15</v>
      </c>
      <c r="M882" s="6"/>
      <c r="N882" s="6"/>
      <c r="P882" s="3">
        <f t="shared" si="133"/>
        <v>45317</v>
      </c>
      <c r="Q882" t="str">
        <f t="shared" si="134"/>
        <v/>
      </c>
      <c r="R882" t="str">
        <f t="shared" si="135"/>
        <v>Yes</v>
      </c>
      <c r="S882">
        <f t="shared" si="136"/>
        <v>12345</v>
      </c>
      <c r="T882" t="str">
        <f t="shared" si="137"/>
        <v>Turnover 1</v>
      </c>
      <c r="U882" s="3">
        <f t="shared" si="138"/>
        <v>45317</v>
      </c>
      <c r="V882" t="str">
        <f>IF($R882="No","",IF(D882="","JD",INDEX(Lookup!$B:$B,MATCH(LEFT(D882,2),Lookup!$A:$A,0))))</f>
        <v>SI</v>
      </c>
      <c r="W882" t="str">
        <f t="shared" si="139"/>
        <v>xxxx xxx xxxxx</v>
      </c>
      <c r="X882" t="str">
        <f t="shared" si="140"/>
        <v>xxxx xxx xxx xxx</v>
      </c>
      <c r="Y882" t="str">
        <f t="shared" si="141"/>
        <v>SI xxx</v>
      </c>
      <c r="Z882" s="5">
        <f t="shared" si="142"/>
        <v>-378.56934899999999</v>
      </c>
    </row>
    <row r="883" spans="1:26" x14ac:dyDescent="0.25">
      <c r="A883" s="6" t="s">
        <v>16</v>
      </c>
      <c r="B883" s="6" t="s">
        <v>16</v>
      </c>
      <c r="C883" s="6" t="s">
        <v>54</v>
      </c>
      <c r="D883" s="6" t="s">
        <v>58</v>
      </c>
      <c r="E883" s="6">
        <v>11111</v>
      </c>
      <c r="F883" s="6" t="s">
        <v>56</v>
      </c>
      <c r="G883" s="6">
        <v>123456</v>
      </c>
      <c r="H883" s="6" t="s">
        <v>57</v>
      </c>
      <c r="I883" s="7">
        <v>-378.56934899999999</v>
      </c>
      <c r="J883" s="6" t="s">
        <v>15</v>
      </c>
      <c r="K883" s="7">
        <v>-2118354.3288294999</v>
      </c>
      <c r="L883" s="6" t="s">
        <v>15</v>
      </c>
      <c r="M883" s="6"/>
      <c r="N883" s="6"/>
      <c r="P883" s="3">
        <f t="shared" si="133"/>
        <v>45317</v>
      </c>
      <c r="Q883" t="str">
        <f t="shared" si="134"/>
        <v/>
      </c>
      <c r="R883" t="str">
        <f t="shared" si="135"/>
        <v>Yes</v>
      </c>
      <c r="S883">
        <f t="shared" si="136"/>
        <v>12345</v>
      </c>
      <c r="T883" t="str">
        <f t="shared" si="137"/>
        <v>Turnover 1</v>
      </c>
      <c r="U883" s="3">
        <f t="shared" si="138"/>
        <v>45317</v>
      </c>
      <c r="V883" t="str">
        <f>IF($R883="No","",IF(D883="","JD",INDEX(Lookup!$B:$B,MATCH(LEFT(D883,2),Lookup!$A:$A,0))))</f>
        <v>SI</v>
      </c>
      <c r="W883" t="str">
        <f t="shared" si="139"/>
        <v>xxxx xxx xxxxx</v>
      </c>
      <c r="X883" t="str">
        <f t="shared" si="140"/>
        <v>xxxx xxx xxx xxx</v>
      </c>
      <c r="Y883" t="str">
        <f t="shared" si="141"/>
        <v>SI xxx</v>
      </c>
      <c r="Z883" s="5">
        <f t="shared" si="142"/>
        <v>-7486.4133769999999</v>
      </c>
    </row>
    <row r="884" spans="1:26" x14ac:dyDescent="0.25">
      <c r="A884" s="6" t="s">
        <v>16</v>
      </c>
      <c r="B884" s="6" t="s">
        <v>16</v>
      </c>
      <c r="C884" s="6" t="s">
        <v>54</v>
      </c>
      <c r="D884" s="6" t="s">
        <v>58</v>
      </c>
      <c r="E884" s="6">
        <v>11111</v>
      </c>
      <c r="F884" s="6" t="s">
        <v>56</v>
      </c>
      <c r="G884" s="6">
        <v>123456</v>
      </c>
      <c r="H884" s="6" t="s">
        <v>57</v>
      </c>
      <c r="I884" s="7">
        <v>-7486.4133769999999</v>
      </c>
      <c r="J884" s="6" t="s">
        <v>15</v>
      </c>
      <c r="K884" s="7">
        <v>-2125840.7422064999</v>
      </c>
      <c r="L884" s="6" t="s">
        <v>15</v>
      </c>
      <c r="M884" s="6"/>
      <c r="N884" s="6"/>
      <c r="P884" s="3">
        <f t="shared" si="133"/>
        <v>45317</v>
      </c>
      <c r="Q884" t="str">
        <f t="shared" si="134"/>
        <v/>
      </c>
      <c r="R884" t="str">
        <f t="shared" si="135"/>
        <v>Yes</v>
      </c>
      <c r="S884">
        <f t="shared" si="136"/>
        <v>12345</v>
      </c>
      <c r="T884" t="str">
        <f t="shared" si="137"/>
        <v>Turnover 1</v>
      </c>
      <c r="U884" s="3">
        <f t="shared" si="138"/>
        <v>45317</v>
      </c>
      <c r="V884" t="str">
        <f>IF($R884="No","",IF(D884="","JD",INDEX(Lookup!$B:$B,MATCH(LEFT(D884,2),Lookup!$A:$A,0))))</f>
        <v>SI</v>
      </c>
      <c r="W884" t="str">
        <f t="shared" si="139"/>
        <v>xxxx xxx xxxxx</v>
      </c>
      <c r="X884" t="str">
        <f t="shared" si="140"/>
        <v>xxxx xxx xxx xxx</v>
      </c>
      <c r="Y884" t="str">
        <f t="shared" si="141"/>
        <v>SI xxx</v>
      </c>
      <c r="Z884" s="5">
        <f t="shared" si="142"/>
        <v>-1218.7915215</v>
      </c>
    </row>
    <row r="885" spans="1:26" x14ac:dyDescent="0.25">
      <c r="A885" s="6" t="s">
        <v>16</v>
      </c>
      <c r="B885" s="6" t="s">
        <v>16</v>
      </c>
      <c r="C885" s="6" t="s">
        <v>54</v>
      </c>
      <c r="D885" s="6" t="s">
        <v>58</v>
      </c>
      <c r="E885" s="6">
        <v>11111</v>
      </c>
      <c r="F885" s="6" t="s">
        <v>56</v>
      </c>
      <c r="G885" s="6">
        <v>123456</v>
      </c>
      <c r="H885" s="6" t="s">
        <v>57</v>
      </c>
      <c r="I885" s="7">
        <v>-1218.7915215</v>
      </c>
      <c r="J885" s="6" t="s">
        <v>15</v>
      </c>
      <c r="K885" s="7">
        <v>-2127059.5337279998</v>
      </c>
      <c r="L885" s="6" t="s">
        <v>15</v>
      </c>
      <c r="M885" s="6"/>
      <c r="N885" s="6"/>
      <c r="P885" s="3">
        <f t="shared" si="133"/>
        <v>45317</v>
      </c>
      <c r="Q885" t="str">
        <f t="shared" si="134"/>
        <v/>
      </c>
      <c r="R885" t="str">
        <f t="shared" si="135"/>
        <v>Yes</v>
      </c>
      <c r="S885">
        <f t="shared" si="136"/>
        <v>12345</v>
      </c>
      <c r="T885" t="str">
        <f t="shared" si="137"/>
        <v>Turnover 1</v>
      </c>
      <c r="U885" s="3">
        <f t="shared" si="138"/>
        <v>45317</v>
      </c>
      <c r="V885" t="str">
        <f>IF($R885="No","",IF(D885="","JD",INDEX(Lookup!$B:$B,MATCH(LEFT(D885,2),Lookup!$A:$A,0))))</f>
        <v>SI</v>
      </c>
      <c r="W885" t="str">
        <f t="shared" si="139"/>
        <v>xxxx xxx xxxxx</v>
      </c>
      <c r="X885" t="str">
        <f t="shared" si="140"/>
        <v>xxxx xxx xxx xxx</v>
      </c>
      <c r="Y885" t="str">
        <f t="shared" si="141"/>
        <v>SI xxx</v>
      </c>
      <c r="Z885" s="5">
        <f t="shared" si="142"/>
        <v>-2484.7667189999997</v>
      </c>
    </row>
    <row r="886" spans="1:26" x14ac:dyDescent="0.25">
      <c r="A886" s="6" t="s">
        <v>16</v>
      </c>
      <c r="B886" s="6" t="s">
        <v>16</v>
      </c>
      <c r="C886" s="6" t="s">
        <v>54</v>
      </c>
      <c r="D886" s="6" t="s">
        <v>58</v>
      </c>
      <c r="E886" s="6">
        <v>11111</v>
      </c>
      <c r="F886" s="6" t="s">
        <v>56</v>
      </c>
      <c r="G886" s="6">
        <v>123456</v>
      </c>
      <c r="H886" s="6" t="s">
        <v>57</v>
      </c>
      <c r="I886" s="7">
        <v>-2484.7667189999997</v>
      </c>
      <c r="J886" s="6" t="s">
        <v>15</v>
      </c>
      <c r="K886" s="7">
        <v>-2129544.3004470002</v>
      </c>
      <c r="L886" s="6" t="s">
        <v>15</v>
      </c>
      <c r="M886" s="6"/>
      <c r="N886" s="6"/>
      <c r="P886" s="3">
        <f t="shared" si="133"/>
        <v>45317</v>
      </c>
      <c r="Q886" t="str">
        <f t="shared" si="134"/>
        <v/>
      </c>
      <c r="R886" t="str">
        <f t="shared" si="135"/>
        <v>Yes</v>
      </c>
      <c r="S886">
        <f t="shared" si="136"/>
        <v>12345</v>
      </c>
      <c r="T886" t="str">
        <f t="shared" si="137"/>
        <v>Turnover 1</v>
      </c>
      <c r="U886" s="3">
        <f t="shared" si="138"/>
        <v>45317</v>
      </c>
      <c r="V886" t="str">
        <f>IF($R886="No","",IF(D886="","JD",INDEX(Lookup!$B:$B,MATCH(LEFT(D886,2),Lookup!$A:$A,0))))</f>
        <v>SI</v>
      </c>
      <c r="W886" t="str">
        <f t="shared" si="139"/>
        <v>xxxx xxx xxxxx</v>
      </c>
      <c r="X886" t="str">
        <f t="shared" si="140"/>
        <v>xxxx xxx xxx xxx</v>
      </c>
      <c r="Y886" t="str">
        <f t="shared" si="141"/>
        <v>SI xxx</v>
      </c>
      <c r="Z886" s="5">
        <f t="shared" si="142"/>
        <v>-846.44884999999999</v>
      </c>
    </row>
    <row r="887" spans="1:26" x14ac:dyDescent="0.25">
      <c r="A887" s="6" t="s">
        <v>16</v>
      </c>
      <c r="B887" s="6" t="s">
        <v>16</v>
      </c>
      <c r="C887" s="6" t="s">
        <v>54</v>
      </c>
      <c r="D887" s="6" t="s">
        <v>58</v>
      </c>
      <c r="E887" s="6">
        <v>11111</v>
      </c>
      <c r="F887" s="6" t="s">
        <v>56</v>
      </c>
      <c r="G887" s="6">
        <v>123456</v>
      </c>
      <c r="H887" s="6" t="s">
        <v>57</v>
      </c>
      <c r="I887" s="7">
        <v>-846.44884999999999</v>
      </c>
      <c r="J887" s="6" t="s">
        <v>15</v>
      </c>
      <c r="K887" s="7">
        <v>-2130390.749297</v>
      </c>
      <c r="L887" s="6" t="s">
        <v>15</v>
      </c>
      <c r="M887" s="6"/>
      <c r="N887" s="6"/>
      <c r="P887" s="3">
        <f t="shared" si="133"/>
        <v>45317</v>
      </c>
      <c r="Q887" t="str">
        <f t="shared" si="134"/>
        <v/>
      </c>
      <c r="R887" t="str">
        <f t="shared" si="135"/>
        <v>Yes</v>
      </c>
      <c r="S887">
        <f t="shared" si="136"/>
        <v>12345</v>
      </c>
      <c r="T887" t="str">
        <f t="shared" si="137"/>
        <v>Turnover 1</v>
      </c>
      <c r="U887" s="3">
        <f t="shared" si="138"/>
        <v>45317</v>
      </c>
      <c r="V887" t="str">
        <f>IF($R887="No","",IF(D887="","JD",INDEX(Lookup!$B:$B,MATCH(LEFT(D887,2),Lookup!$A:$A,0))))</f>
        <v>SI</v>
      </c>
      <c r="W887" t="str">
        <f t="shared" si="139"/>
        <v>xxxx xxx xxxxx</v>
      </c>
      <c r="X887" t="str">
        <f t="shared" si="140"/>
        <v>xxxx xxx xxx xxx</v>
      </c>
      <c r="Y887" t="str">
        <f t="shared" si="141"/>
        <v>SI xxx</v>
      </c>
      <c r="Z887" s="5">
        <f t="shared" si="142"/>
        <v>-107.4844645</v>
      </c>
    </row>
    <row r="888" spans="1:26" x14ac:dyDescent="0.25">
      <c r="A888" s="6" t="s">
        <v>16</v>
      </c>
      <c r="B888" s="6" t="s">
        <v>16</v>
      </c>
      <c r="C888" s="6" t="s">
        <v>54</v>
      </c>
      <c r="D888" s="6" t="s">
        <v>58</v>
      </c>
      <c r="E888" s="6">
        <v>11111</v>
      </c>
      <c r="F888" s="6" t="s">
        <v>56</v>
      </c>
      <c r="G888" s="6">
        <v>123456</v>
      </c>
      <c r="H888" s="6" t="s">
        <v>57</v>
      </c>
      <c r="I888" s="7">
        <v>-107.4844645</v>
      </c>
      <c r="J888" s="6" t="s">
        <v>15</v>
      </c>
      <c r="K888" s="7">
        <v>-2130498.2337615001</v>
      </c>
      <c r="L888" s="6" t="s">
        <v>15</v>
      </c>
      <c r="M888" s="6"/>
      <c r="N888" s="6"/>
      <c r="P888" s="3">
        <f t="shared" si="133"/>
        <v>45317</v>
      </c>
      <c r="Q888" t="str">
        <f t="shared" si="134"/>
        <v/>
      </c>
      <c r="R888" t="str">
        <f t="shared" si="135"/>
        <v>Yes</v>
      </c>
      <c r="S888">
        <f t="shared" si="136"/>
        <v>12345</v>
      </c>
      <c r="T888" t="str">
        <f t="shared" si="137"/>
        <v>Turnover 1</v>
      </c>
      <c r="U888" s="3">
        <f t="shared" si="138"/>
        <v>45317</v>
      </c>
      <c r="V888" t="str">
        <f>IF($R888="No","",IF(D888="","JD",INDEX(Lookup!$B:$B,MATCH(LEFT(D888,2),Lookup!$A:$A,0))))</f>
        <v>SI</v>
      </c>
      <c r="W888" t="str">
        <f t="shared" si="139"/>
        <v>xxxx xxx xxxxx</v>
      </c>
      <c r="X888" t="str">
        <f t="shared" si="140"/>
        <v>xxxx xxx xxx xxx</v>
      </c>
      <c r="Y888" t="str">
        <f t="shared" si="141"/>
        <v>SI xxx</v>
      </c>
      <c r="Z888" s="5">
        <f t="shared" si="142"/>
        <v>-80.826699000000005</v>
      </c>
    </row>
    <row r="889" spans="1:26" x14ac:dyDescent="0.25">
      <c r="A889" s="6" t="s">
        <v>16</v>
      </c>
      <c r="B889" s="6" t="s">
        <v>16</v>
      </c>
      <c r="C889" s="6" t="s">
        <v>54</v>
      </c>
      <c r="D889" s="6" t="s">
        <v>58</v>
      </c>
      <c r="E889" s="6">
        <v>11111</v>
      </c>
      <c r="F889" s="6" t="s">
        <v>56</v>
      </c>
      <c r="G889" s="6">
        <v>123456</v>
      </c>
      <c r="H889" s="6" t="s">
        <v>57</v>
      </c>
      <c r="I889" s="7">
        <v>-80.826699000000005</v>
      </c>
      <c r="J889" s="6" t="s">
        <v>15</v>
      </c>
      <c r="K889" s="7">
        <v>-2130579.0604605</v>
      </c>
      <c r="L889" s="6" t="s">
        <v>15</v>
      </c>
      <c r="M889" s="6"/>
      <c r="N889" s="6"/>
      <c r="P889" s="3">
        <f t="shared" si="133"/>
        <v>45317</v>
      </c>
      <c r="Q889" t="str">
        <f t="shared" si="134"/>
        <v/>
      </c>
      <c r="R889" t="str">
        <f t="shared" si="135"/>
        <v>Yes</v>
      </c>
      <c r="S889">
        <f t="shared" si="136"/>
        <v>12345</v>
      </c>
      <c r="T889" t="str">
        <f t="shared" si="137"/>
        <v>Turnover 1</v>
      </c>
      <c r="U889" s="3">
        <f t="shared" si="138"/>
        <v>45317</v>
      </c>
      <c r="V889" t="str">
        <f>IF($R889="No","",IF(D889="","JD",INDEX(Lookup!$B:$B,MATCH(LEFT(D889,2),Lookup!$A:$A,0))))</f>
        <v>SI</v>
      </c>
      <c r="W889" t="str">
        <f t="shared" si="139"/>
        <v>xxxx xxx xxxxx</v>
      </c>
      <c r="X889" t="str">
        <f t="shared" si="140"/>
        <v>xxxx xxx xxx xxx</v>
      </c>
      <c r="Y889" t="str">
        <f t="shared" si="141"/>
        <v>SI xxx</v>
      </c>
      <c r="Z889" s="5">
        <f t="shared" si="142"/>
        <v>-293.45667300000002</v>
      </c>
    </row>
    <row r="890" spans="1:26" x14ac:dyDescent="0.25">
      <c r="A890" s="6" t="s">
        <v>16</v>
      </c>
      <c r="B890" s="6" t="s">
        <v>16</v>
      </c>
      <c r="C890" s="6" t="s">
        <v>54</v>
      </c>
      <c r="D890" s="6" t="s">
        <v>58</v>
      </c>
      <c r="E890" s="6">
        <v>11111</v>
      </c>
      <c r="F890" s="6" t="s">
        <v>56</v>
      </c>
      <c r="G890" s="6">
        <v>123456</v>
      </c>
      <c r="H890" s="6" t="s">
        <v>57</v>
      </c>
      <c r="I890" s="7">
        <v>-293.45667300000002</v>
      </c>
      <c r="J890" s="6" t="s">
        <v>15</v>
      </c>
      <c r="K890" s="7">
        <v>-2130872.5171335</v>
      </c>
      <c r="L890" s="6" t="s">
        <v>15</v>
      </c>
      <c r="M890" s="6"/>
      <c r="N890" s="6"/>
      <c r="P890" s="3">
        <f t="shared" si="133"/>
        <v>45317</v>
      </c>
      <c r="Q890" t="str">
        <f t="shared" si="134"/>
        <v/>
      </c>
      <c r="R890" t="str">
        <f t="shared" si="135"/>
        <v>Yes</v>
      </c>
      <c r="S890">
        <f t="shared" si="136"/>
        <v>12345</v>
      </c>
      <c r="T890" t="str">
        <f t="shared" si="137"/>
        <v>Turnover 1</v>
      </c>
      <c r="U890" s="3">
        <f t="shared" si="138"/>
        <v>45317</v>
      </c>
      <c r="V890" t="str">
        <f>IF($R890="No","",IF(D890="","JD",INDEX(Lookup!$B:$B,MATCH(LEFT(D890,2),Lookup!$A:$A,0))))</f>
        <v>SI</v>
      </c>
      <c r="W890" t="str">
        <f t="shared" si="139"/>
        <v>xxxx xxx xxxxx</v>
      </c>
      <c r="X890" t="str">
        <f t="shared" si="140"/>
        <v>xxxx xxx xxx xxx</v>
      </c>
      <c r="Y890" t="str">
        <f t="shared" si="141"/>
        <v>SI xxx</v>
      </c>
      <c r="Z890" s="5">
        <f t="shared" si="142"/>
        <v>-167.00138699999999</v>
      </c>
    </row>
    <row r="891" spans="1:26" x14ac:dyDescent="0.25">
      <c r="A891" s="6" t="s">
        <v>16</v>
      </c>
      <c r="B891" s="6" t="s">
        <v>16</v>
      </c>
      <c r="C891" s="6" t="s">
        <v>54</v>
      </c>
      <c r="D891" s="6" t="s">
        <v>58</v>
      </c>
      <c r="E891" s="6">
        <v>11111</v>
      </c>
      <c r="F891" s="6" t="s">
        <v>56</v>
      </c>
      <c r="G891" s="6">
        <v>123456</v>
      </c>
      <c r="H891" s="6" t="s">
        <v>57</v>
      </c>
      <c r="I891" s="7">
        <v>-167.00138699999999</v>
      </c>
      <c r="J891" s="6" t="s">
        <v>15</v>
      </c>
      <c r="K891" s="7">
        <v>-2131039.5185205</v>
      </c>
      <c r="L891" s="6" t="s">
        <v>15</v>
      </c>
      <c r="M891" s="6"/>
      <c r="N891" s="6"/>
      <c r="P891" s="3">
        <f t="shared" si="133"/>
        <v>45317</v>
      </c>
      <c r="Q891" t="str">
        <f t="shared" si="134"/>
        <v/>
      </c>
      <c r="R891" t="str">
        <f t="shared" si="135"/>
        <v>Yes</v>
      </c>
      <c r="S891">
        <f t="shared" si="136"/>
        <v>12345</v>
      </c>
      <c r="T891" t="str">
        <f t="shared" si="137"/>
        <v>Turnover 1</v>
      </c>
      <c r="U891" s="3">
        <f t="shared" si="138"/>
        <v>45317</v>
      </c>
      <c r="V891" t="str">
        <f>IF($R891="No","",IF(D891="","JD",INDEX(Lookup!$B:$B,MATCH(LEFT(D891,2),Lookup!$A:$A,0))))</f>
        <v>SI</v>
      </c>
      <c r="W891" t="str">
        <f t="shared" si="139"/>
        <v>xxxx xxx xxxxx</v>
      </c>
      <c r="X891" t="str">
        <f t="shared" si="140"/>
        <v>xxxx xxx xxx xxx</v>
      </c>
      <c r="Y891" t="str">
        <f t="shared" si="141"/>
        <v>SI xxx</v>
      </c>
      <c r="Z891" s="5">
        <f t="shared" si="142"/>
        <v>-320.196618</v>
      </c>
    </row>
    <row r="892" spans="1:26" x14ac:dyDescent="0.25">
      <c r="A892" s="6" t="s">
        <v>16</v>
      </c>
      <c r="B892" s="6" t="s">
        <v>16</v>
      </c>
      <c r="C892" s="6" t="s">
        <v>54</v>
      </c>
      <c r="D892" s="6" t="s">
        <v>58</v>
      </c>
      <c r="E892" s="6">
        <v>11111</v>
      </c>
      <c r="F892" s="6" t="s">
        <v>56</v>
      </c>
      <c r="G892" s="6">
        <v>123456</v>
      </c>
      <c r="H892" s="6" t="s">
        <v>57</v>
      </c>
      <c r="I892" s="7">
        <v>-320.196618</v>
      </c>
      <c r="J892" s="6" t="s">
        <v>15</v>
      </c>
      <c r="K892" s="7">
        <v>-2131359.7151385001</v>
      </c>
      <c r="L892" s="6" t="s">
        <v>15</v>
      </c>
      <c r="M892" s="6"/>
      <c r="N892" s="6"/>
      <c r="P892" s="3">
        <f t="shared" si="133"/>
        <v>45317</v>
      </c>
      <c r="Q892" t="str">
        <f t="shared" si="134"/>
        <v/>
      </c>
      <c r="R892" t="str">
        <f t="shared" si="135"/>
        <v>Yes</v>
      </c>
      <c r="S892">
        <f t="shared" si="136"/>
        <v>12345</v>
      </c>
      <c r="T892" t="str">
        <f t="shared" si="137"/>
        <v>Turnover 1</v>
      </c>
      <c r="U892" s="3">
        <f t="shared" si="138"/>
        <v>45317</v>
      </c>
      <c r="V892" t="str">
        <f>IF($R892="No","",IF(D892="","JD",INDEX(Lookup!$B:$B,MATCH(LEFT(D892,2),Lookup!$A:$A,0))))</f>
        <v>SI</v>
      </c>
      <c r="W892" t="str">
        <f t="shared" si="139"/>
        <v>xxxx xxx xxxxx</v>
      </c>
      <c r="X892" t="str">
        <f t="shared" si="140"/>
        <v>xxxx xxx xxx xxx</v>
      </c>
      <c r="Y892" t="str">
        <f t="shared" si="141"/>
        <v>SI xxx</v>
      </c>
      <c r="Z892" s="5">
        <f t="shared" si="142"/>
        <v>-1935.3777969999999</v>
      </c>
    </row>
    <row r="893" spans="1:26" x14ac:dyDescent="0.25">
      <c r="A893" s="6" t="s">
        <v>16</v>
      </c>
      <c r="B893" s="6" t="s">
        <v>16</v>
      </c>
      <c r="C893" s="6" t="s">
        <v>54</v>
      </c>
      <c r="D893" s="6" t="s">
        <v>58</v>
      </c>
      <c r="E893" s="6">
        <v>11111</v>
      </c>
      <c r="F893" s="6" t="s">
        <v>56</v>
      </c>
      <c r="G893" s="6">
        <v>123456</v>
      </c>
      <c r="H893" s="6" t="s">
        <v>57</v>
      </c>
      <c r="I893" s="7">
        <v>-1935.3777969999999</v>
      </c>
      <c r="J893" s="6" t="s">
        <v>15</v>
      </c>
      <c r="K893" s="7">
        <v>-2133295.0929355002</v>
      </c>
      <c r="L893" s="6" t="s">
        <v>15</v>
      </c>
      <c r="M893" s="6"/>
      <c r="N893" s="6"/>
      <c r="P893" s="3">
        <f t="shared" si="133"/>
        <v>45317</v>
      </c>
      <c r="Q893" t="str">
        <f t="shared" si="134"/>
        <v/>
      </c>
      <c r="R893" t="str">
        <f t="shared" si="135"/>
        <v>Yes</v>
      </c>
      <c r="S893">
        <f t="shared" si="136"/>
        <v>12345</v>
      </c>
      <c r="T893" t="str">
        <f t="shared" si="137"/>
        <v>Turnover 1</v>
      </c>
      <c r="U893" s="3">
        <f t="shared" si="138"/>
        <v>45317</v>
      </c>
      <c r="V893" t="str">
        <f>IF($R893="No","",IF(D893="","JD",INDEX(Lookup!$B:$B,MATCH(LEFT(D893,2),Lookup!$A:$A,0))))</f>
        <v>SI</v>
      </c>
      <c r="W893" t="str">
        <f t="shared" si="139"/>
        <v>xxxx xxx xxxxx</v>
      </c>
      <c r="X893" t="str">
        <f t="shared" si="140"/>
        <v>xxxx xxx xxx xxx</v>
      </c>
      <c r="Y893" t="str">
        <f t="shared" si="141"/>
        <v>SI xxx</v>
      </c>
      <c r="Z893" s="5">
        <f t="shared" si="142"/>
        <v>-101.004927</v>
      </c>
    </row>
    <row r="894" spans="1:26" x14ac:dyDescent="0.25">
      <c r="A894" s="6" t="s">
        <v>16</v>
      </c>
      <c r="B894" s="6" t="s">
        <v>16</v>
      </c>
      <c r="C894" s="6" t="s">
        <v>54</v>
      </c>
      <c r="D894" s="6" t="s">
        <v>58</v>
      </c>
      <c r="E894" s="6">
        <v>11111</v>
      </c>
      <c r="F894" s="6" t="s">
        <v>56</v>
      </c>
      <c r="G894" s="6">
        <v>123456</v>
      </c>
      <c r="H894" s="6" t="s">
        <v>57</v>
      </c>
      <c r="I894" s="7">
        <v>-101.004927</v>
      </c>
      <c r="J894" s="6" t="s">
        <v>15</v>
      </c>
      <c r="K894" s="7">
        <v>-2133396.0978624998</v>
      </c>
      <c r="L894" s="6" t="s">
        <v>15</v>
      </c>
      <c r="M894" s="6"/>
      <c r="N894" s="6"/>
      <c r="P894" s="3">
        <f t="shared" si="133"/>
        <v>45317</v>
      </c>
      <c r="Q894" t="str">
        <f t="shared" si="134"/>
        <v/>
      </c>
      <c r="R894" t="str">
        <f t="shared" si="135"/>
        <v>Yes</v>
      </c>
      <c r="S894">
        <f t="shared" si="136"/>
        <v>12345</v>
      </c>
      <c r="T894" t="str">
        <f t="shared" si="137"/>
        <v>Turnover 1</v>
      </c>
      <c r="U894" s="3">
        <f t="shared" si="138"/>
        <v>45317</v>
      </c>
      <c r="V894" t="str">
        <f>IF($R894="No","",IF(D894="","JD",INDEX(Lookup!$B:$B,MATCH(LEFT(D894,2),Lookup!$A:$A,0))))</f>
        <v>SI</v>
      </c>
      <c r="W894" t="str">
        <f t="shared" si="139"/>
        <v>xxxx xxx xxxxx</v>
      </c>
      <c r="X894" t="str">
        <f t="shared" si="140"/>
        <v>xxxx xxx xxx xxx</v>
      </c>
      <c r="Y894" t="str">
        <f t="shared" si="141"/>
        <v>SI xxx</v>
      </c>
      <c r="Z894" s="5">
        <f t="shared" si="142"/>
        <v>-97.212027000000006</v>
      </c>
    </row>
    <row r="895" spans="1:26" x14ac:dyDescent="0.25">
      <c r="A895" s="6" t="s">
        <v>16</v>
      </c>
      <c r="B895" s="6" t="s">
        <v>16</v>
      </c>
      <c r="C895" s="6" t="s">
        <v>54</v>
      </c>
      <c r="D895" s="6" t="s">
        <v>58</v>
      </c>
      <c r="E895" s="6">
        <v>11111</v>
      </c>
      <c r="F895" s="6" t="s">
        <v>56</v>
      </c>
      <c r="G895" s="6">
        <v>123456</v>
      </c>
      <c r="H895" s="6" t="s">
        <v>57</v>
      </c>
      <c r="I895" s="7">
        <v>-97.212027000000006</v>
      </c>
      <c r="J895" s="6" t="s">
        <v>15</v>
      </c>
      <c r="K895" s="7">
        <v>-2133493.3098895</v>
      </c>
      <c r="L895" s="6" t="s">
        <v>15</v>
      </c>
      <c r="M895" s="6"/>
      <c r="N895" s="6"/>
      <c r="P895" s="3">
        <f t="shared" si="133"/>
        <v>45317</v>
      </c>
      <c r="Q895" t="str">
        <f t="shared" si="134"/>
        <v/>
      </c>
      <c r="R895" t="str">
        <f t="shared" si="135"/>
        <v>Yes</v>
      </c>
      <c r="S895">
        <f t="shared" si="136"/>
        <v>12345</v>
      </c>
      <c r="T895" t="str">
        <f t="shared" si="137"/>
        <v>Turnover 1</v>
      </c>
      <c r="U895" s="3">
        <f t="shared" si="138"/>
        <v>45317</v>
      </c>
      <c r="V895" t="str">
        <f>IF($R895="No","",IF(D895="","JD",INDEX(Lookup!$B:$B,MATCH(LEFT(D895,2),Lookup!$A:$A,0))))</f>
        <v>SI</v>
      </c>
      <c r="W895" t="str">
        <f t="shared" si="139"/>
        <v>xxxx xxx xxxxx</v>
      </c>
      <c r="X895" t="str">
        <f t="shared" si="140"/>
        <v>xxxx xxx xxx xxx</v>
      </c>
      <c r="Y895" t="str">
        <f t="shared" si="141"/>
        <v>SI xxx</v>
      </c>
      <c r="Z895" s="5">
        <f t="shared" si="142"/>
        <v>-94.487460499999997</v>
      </c>
    </row>
    <row r="896" spans="1:26" x14ac:dyDescent="0.25">
      <c r="A896" s="6" t="s">
        <v>16</v>
      </c>
      <c r="B896" s="6" t="s">
        <v>16</v>
      </c>
      <c r="C896" s="6" t="s">
        <v>54</v>
      </c>
      <c r="D896" s="6" t="s">
        <v>58</v>
      </c>
      <c r="E896" s="6">
        <v>11111</v>
      </c>
      <c r="F896" s="6" t="s">
        <v>56</v>
      </c>
      <c r="G896" s="6">
        <v>123456</v>
      </c>
      <c r="H896" s="6" t="s">
        <v>57</v>
      </c>
      <c r="I896" s="7">
        <v>-94.487460499999997</v>
      </c>
      <c r="J896" s="6" t="s">
        <v>15</v>
      </c>
      <c r="K896" s="7">
        <v>-2133587.7973500001</v>
      </c>
      <c r="L896" s="6" t="s">
        <v>15</v>
      </c>
      <c r="M896" s="6"/>
      <c r="N896" s="6"/>
      <c r="P896" s="3">
        <f t="shared" si="133"/>
        <v>45317</v>
      </c>
      <c r="Q896" t="str">
        <f t="shared" si="134"/>
        <v/>
      </c>
      <c r="R896" t="str">
        <f t="shared" si="135"/>
        <v>Yes</v>
      </c>
      <c r="S896">
        <f t="shared" si="136"/>
        <v>12345</v>
      </c>
      <c r="T896" t="str">
        <f t="shared" si="137"/>
        <v>Turnover 1</v>
      </c>
      <c r="U896" s="3">
        <f t="shared" si="138"/>
        <v>45317</v>
      </c>
      <c r="V896" t="str">
        <f>IF($R896="No","",IF(D896="","JD",INDEX(Lookup!$B:$B,MATCH(LEFT(D896,2),Lookup!$A:$A,0))))</f>
        <v>SI</v>
      </c>
      <c r="W896" t="str">
        <f t="shared" si="139"/>
        <v>xxxx xxx xxxxx</v>
      </c>
      <c r="X896" t="str">
        <f t="shared" si="140"/>
        <v>xxxx xxx xxx xxx</v>
      </c>
      <c r="Y896" t="str">
        <f t="shared" si="141"/>
        <v>SI xxx</v>
      </c>
      <c r="Z896" s="5">
        <f t="shared" si="142"/>
        <v>0</v>
      </c>
    </row>
    <row r="897" spans="1:26" x14ac:dyDescent="0.25">
      <c r="A897" s="6" t="s">
        <v>16</v>
      </c>
      <c r="B897" s="6" t="s">
        <v>16</v>
      </c>
      <c r="C897" s="6" t="s">
        <v>54</v>
      </c>
      <c r="D897" s="6" t="s">
        <v>58</v>
      </c>
      <c r="E897" s="6">
        <v>11111</v>
      </c>
      <c r="F897" s="6" t="s">
        <v>56</v>
      </c>
      <c r="G897" s="6">
        <v>123456</v>
      </c>
      <c r="H897" s="6" t="s">
        <v>57</v>
      </c>
      <c r="I897" s="7">
        <v>0</v>
      </c>
      <c r="J897" s="6" t="s">
        <v>15</v>
      </c>
      <c r="K897" s="7">
        <v>-2133587.7973500001</v>
      </c>
      <c r="L897" s="6" t="s">
        <v>15</v>
      </c>
      <c r="M897" s="6"/>
      <c r="N897" s="6"/>
      <c r="P897" s="3">
        <f t="shared" si="133"/>
        <v>45317</v>
      </c>
      <c r="Q897" t="str">
        <f t="shared" si="134"/>
        <v/>
      </c>
      <c r="R897" t="str">
        <f t="shared" si="135"/>
        <v>Yes</v>
      </c>
      <c r="S897">
        <f t="shared" si="136"/>
        <v>12345</v>
      </c>
      <c r="T897" t="str">
        <f t="shared" si="137"/>
        <v>Turnover 1</v>
      </c>
      <c r="U897" s="3">
        <f t="shared" si="138"/>
        <v>45317</v>
      </c>
      <c r="V897" t="str">
        <f>IF($R897="No","",IF(D897="","JD",INDEX(Lookup!$B:$B,MATCH(LEFT(D897,2),Lookup!$A:$A,0))))</f>
        <v>SI</v>
      </c>
      <c r="W897" t="str">
        <f t="shared" si="139"/>
        <v>xxxx xxx xxxxx</v>
      </c>
      <c r="X897" t="str">
        <f t="shared" si="140"/>
        <v>xxxx xxx xxx xxx</v>
      </c>
      <c r="Y897" t="str">
        <f t="shared" si="141"/>
        <v>SI xxx</v>
      </c>
      <c r="Z897" s="5">
        <f t="shared" si="142"/>
        <v>-138.478779</v>
      </c>
    </row>
    <row r="898" spans="1:26" x14ac:dyDescent="0.25">
      <c r="A898" s="6" t="s">
        <v>16</v>
      </c>
      <c r="B898" s="6" t="s">
        <v>16</v>
      </c>
      <c r="C898" s="6" t="s">
        <v>54</v>
      </c>
      <c r="D898" s="6" t="s">
        <v>58</v>
      </c>
      <c r="E898" s="6">
        <v>11111</v>
      </c>
      <c r="F898" s="6" t="s">
        <v>56</v>
      </c>
      <c r="G898" s="6">
        <v>123456</v>
      </c>
      <c r="H898" s="6" t="s">
        <v>57</v>
      </c>
      <c r="I898" s="7">
        <v>-138.478779</v>
      </c>
      <c r="J898" s="6" t="s">
        <v>15</v>
      </c>
      <c r="K898" s="7">
        <v>-2133726.2761289999</v>
      </c>
      <c r="L898" s="6" t="s">
        <v>15</v>
      </c>
      <c r="M898" s="6"/>
      <c r="N898" s="6"/>
      <c r="P898" s="3">
        <f t="shared" si="133"/>
        <v>45317</v>
      </c>
      <c r="Q898" t="str">
        <f t="shared" si="134"/>
        <v/>
      </c>
      <c r="R898" t="str">
        <f t="shared" si="135"/>
        <v>Yes</v>
      </c>
      <c r="S898">
        <f t="shared" si="136"/>
        <v>12345</v>
      </c>
      <c r="T898" t="str">
        <f t="shared" si="137"/>
        <v>Turnover 1</v>
      </c>
      <c r="U898" s="3">
        <f t="shared" si="138"/>
        <v>45317</v>
      </c>
      <c r="V898" t="str">
        <f>IF($R898="No","",IF(D898="","JD",INDEX(Lookup!$B:$B,MATCH(LEFT(D898,2),Lookup!$A:$A,0))))</f>
        <v>SI</v>
      </c>
      <c r="W898" t="str">
        <f t="shared" si="139"/>
        <v>xxxx xxx xxxxx</v>
      </c>
      <c r="X898" t="str">
        <f t="shared" si="140"/>
        <v>xxxx xxx xxx xxx</v>
      </c>
      <c r="Y898" t="str">
        <f t="shared" si="141"/>
        <v>SI xxx</v>
      </c>
      <c r="Z898" s="5">
        <f t="shared" si="142"/>
        <v>-509.5697935</v>
      </c>
    </row>
    <row r="899" spans="1:26" x14ac:dyDescent="0.25">
      <c r="A899" s="6" t="s">
        <v>16</v>
      </c>
      <c r="B899" s="6" t="s">
        <v>16</v>
      </c>
      <c r="C899" s="6" t="s">
        <v>54</v>
      </c>
      <c r="D899" s="6" t="s">
        <v>58</v>
      </c>
      <c r="E899" s="6">
        <v>11111</v>
      </c>
      <c r="F899" s="6" t="s">
        <v>56</v>
      </c>
      <c r="G899" s="6">
        <v>123456</v>
      </c>
      <c r="H899" s="6" t="s">
        <v>57</v>
      </c>
      <c r="I899" s="7">
        <v>-509.5697935</v>
      </c>
      <c r="J899" s="6" t="s">
        <v>15</v>
      </c>
      <c r="K899" s="7">
        <v>-2134235.8459224999</v>
      </c>
      <c r="L899" s="6" t="s">
        <v>15</v>
      </c>
      <c r="M899" s="6"/>
      <c r="N899" s="6"/>
      <c r="P899" s="3">
        <f t="shared" si="133"/>
        <v>45317</v>
      </c>
      <c r="Q899" t="str">
        <f t="shared" si="134"/>
        <v/>
      </c>
      <c r="R899" t="str">
        <f t="shared" si="135"/>
        <v>Yes</v>
      </c>
      <c r="S899">
        <f t="shared" si="136"/>
        <v>12345</v>
      </c>
      <c r="T899" t="str">
        <f t="shared" si="137"/>
        <v>Turnover 1</v>
      </c>
      <c r="U899" s="3">
        <f t="shared" si="138"/>
        <v>45317</v>
      </c>
      <c r="V899" t="str">
        <f>IF($R899="No","",IF(D899="","JD",INDEX(Lookup!$B:$B,MATCH(LEFT(D899,2),Lookup!$A:$A,0))))</f>
        <v>SI</v>
      </c>
      <c r="W899" t="str">
        <f t="shared" si="139"/>
        <v>xxxx xxx xxxxx</v>
      </c>
      <c r="X899" t="str">
        <f t="shared" si="140"/>
        <v>xxxx xxx xxx xxx</v>
      </c>
      <c r="Y899" t="str">
        <f t="shared" si="141"/>
        <v>SI xxx</v>
      </c>
      <c r="Z899" s="5">
        <f t="shared" si="142"/>
        <v>-97.780962000000002</v>
      </c>
    </row>
    <row r="900" spans="1:26" x14ac:dyDescent="0.25">
      <c r="A900" s="6" t="s">
        <v>16</v>
      </c>
      <c r="B900" s="6" t="s">
        <v>16</v>
      </c>
      <c r="C900" s="6" t="s">
        <v>54</v>
      </c>
      <c r="D900" s="6" t="s">
        <v>58</v>
      </c>
      <c r="E900" s="6">
        <v>11111</v>
      </c>
      <c r="F900" s="6" t="s">
        <v>56</v>
      </c>
      <c r="G900" s="6">
        <v>123456</v>
      </c>
      <c r="H900" s="6" t="s">
        <v>57</v>
      </c>
      <c r="I900" s="7">
        <v>-97.780962000000002</v>
      </c>
      <c r="J900" s="6" t="s">
        <v>15</v>
      </c>
      <c r="K900" s="7">
        <v>-2134333.6268845</v>
      </c>
      <c r="L900" s="6" t="s">
        <v>15</v>
      </c>
      <c r="M900" s="6"/>
      <c r="N900" s="6"/>
      <c r="P900" s="3">
        <f t="shared" ref="P900:P963" si="143">IFERROR(DATE(RIGHT(A900,4), MID(A900,4,2), LEFT(A900,2)),"")</f>
        <v>45317</v>
      </c>
      <c r="Q900" t="str">
        <f t="shared" ref="Q900:Q963" si="144">IF(AND(I900="",A900&lt;&gt;""),"OB","")</f>
        <v/>
      </c>
      <c r="R900" t="str">
        <f t="shared" ref="R900:R963" si="145">IF(Q900="OB","Yes",IF(I900&lt;&gt;"","Yes","No"))</f>
        <v>Yes</v>
      </c>
      <c r="S900">
        <f t="shared" ref="S900:S963" si="146">IF($R900="No","",IF(AND($L900&lt;&gt;"",$L899=""),$B900,S899))</f>
        <v>12345</v>
      </c>
      <c r="T900" t="str">
        <f t="shared" ref="T900:T963" si="147">IF($R900="No","",IF(AND($L900&lt;&gt;"",$L899=""),$F900,T899))</f>
        <v>Turnover 1</v>
      </c>
      <c r="U900" s="3">
        <f t="shared" ref="U900:U963" si="148">IF(Q900="OB",MIN(P:P)-1,IF(R900="Yes",P900,""))</f>
        <v>45317</v>
      </c>
      <c r="V900" t="str">
        <f>IF($R900="No","",IF(D900="","JD",INDEX(Lookup!$B:$B,MATCH(LEFT(D900,2),Lookup!$A:$A,0))))</f>
        <v>SI</v>
      </c>
      <c r="W900" t="str">
        <f t="shared" ref="W900:W963" si="149">IF(R900="No","",IF(OR(V900="PI",V900="SI"),H900,""))</f>
        <v>xxxx xxx xxxxx</v>
      </c>
      <c r="X900" t="str">
        <f t="shared" ref="X900:X963" si="150">IF(R900="Yes",F900,"")</f>
        <v>xxxx xxx xxx xxx</v>
      </c>
      <c r="Y900" t="str">
        <f t="shared" ref="Y900:Y963" si="151">IF(R900="No","",IF(OR(V900="PI",V900="SI"),D900,""))</f>
        <v>SI xxx</v>
      </c>
      <c r="Z900" s="5">
        <f t="shared" ref="Z900:Z963" si="152">IF(R900="No","",IF(Q900="OB",K900,I901))</f>
        <v>-214.45056600000001</v>
      </c>
    </row>
    <row r="901" spans="1:26" x14ac:dyDescent="0.25">
      <c r="A901" s="6" t="s">
        <v>16</v>
      </c>
      <c r="B901" s="6" t="s">
        <v>16</v>
      </c>
      <c r="C901" s="6" t="s">
        <v>54</v>
      </c>
      <c r="D901" s="6" t="s">
        <v>58</v>
      </c>
      <c r="E901" s="6">
        <v>11111</v>
      </c>
      <c r="F901" s="6" t="s">
        <v>56</v>
      </c>
      <c r="G901" s="6">
        <v>123456</v>
      </c>
      <c r="H901" s="6" t="s">
        <v>57</v>
      </c>
      <c r="I901" s="7">
        <v>-214.45056600000001</v>
      </c>
      <c r="J901" s="6" t="s">
        <v>15</v>
      </c>
      <c r="K901" s="7">
        <v>-2134548.0774504999</v>
      </c>
      <c r="L901" s="6" t="s">
        <v>15</v>
      </c>
      <c r="M901" s="6"/>
      <c r="N901" s="6"/>
      <c r="P901" s="3">
        <f t="shared" si="143"/>
        <v>45317</v>
      </c>
      <c r="Q901" t="str">
        <f t="shared" si="144"/>
        <v/>
      </c>
      <c r="R901" t="str">
        <f t="shared" si="145"/>
        <v>Yes</v>
      </c>
      <c r="S901">
        <f t="shared" si="146"/>
        <v>12345</v>
      </c>
      <c r="T901" t="str">
        <f t="shared" si="147"/>
        <v>Turnover 1</v>
      </c>
      <c r="U901" s="3">
        <f t="shared" si="148"/>
        <v>45317</v>
      </c>
      <c r="V901" t="str">
        <f>IF($R901="No","",IF(D901="","JD",INDEX(Lookup!$B:$B,MATCH(LEFT(D901,2),Lookup!$A:$A,0))))</f>
        <v>SI</v>
      </c>
      <c r="W901" t="str">
        <f t="shared" si="149"/>
        <v>xxxx xxx xxxxx</v>
      </c>
      <c r="X901" t="str">
        <f t="shared" si="150"/>
        <v>xxxx xxx xxx xxx</v>
      </c>
      <c r="Y901" t="str">
        <f t="shared" si="151"/>
        <v>SI xxx</v>
      </c>
      <c r="Z901" s="5">
        <f t="shared" si="152"/>
        <v>-95.353505999999996</v>
      </c>
    </row>
    <row r="902" spans="1:26" x14ac:dyDescent="0.25">
      <c r="A902" s="6" t="s">
        <v>16</v>
      </c>
      <c r="B902" s="6" t="s">
        <v>16</v>
      </c>
      <c r="C902" s="6" t="s">
        <v>54</v>
      </c>
      <c r="D902" s="6" t="s">
        <v>58</v>
      </c>
      <c r="E902" s="6">
        <v>11111</v>
      </c>
      <c r="F902" s="6" t="s">
        <v>56</v>
      </c>
      <c r="G902" s="6">
        <v>123456</v>
      </c>
      <c r="H902" s="6" t="s">
        <v>57</v>
      </c>
      <c r="I902" s="7">
        <v>-95.353505999999996</v>
      </c>
      <c r="J902" s="6" t="s">
        <v>15</v>
      </c>
      <c r="K902" s="7">
        <v>-2134643.4309565001</v>
      </c>
      <c r="L902" s="6" t="s">
        <v>15</v>
      </c>
      <c r="M902" s="6"/>
      <c r="N902" s="6"/>
      <c r="P902" s="3">
        <f t="shared" si="143"/>
        <v>45317</v>
      </c>
      <c r="Q902" t="str">
        <f t="shared" si="144"/>
        <v/>
      </c>
      <c r="R902" t="str">
        <f t="shared" si="145"/>
        <v>Yes</v>
      </c>
      <c r="S902">
        <f t="shared" si="146"/>
        <v>12345</v>
      </c>
      <c r="T902" t="str">
        <f t="shared" si="147"/>
        <v>Turnover 1</v>
      </c>
      <c r="U902" s="3">
        <f t="shared" si="148"/>
        <v>45317</v>
      </c>
      <c r="V902" t="str">
        <f>IF($R902="No","",IF(D902="","JD",INDEX(Lookup!$B:$B,MATCH(LEFT(D902,2),Lookup!$A:$A,0))))</f>
        <v>SI</v>
      </c>
      <c r="W902" t="str">
        <f t="shared" si="149"/>
        <v>xxxx xxx xxxxx</v>
      </c>
      <c r="X902" t="str">
        <f t="shared" si="150"/>
        <v>xxxx xxx xxx xxx</v>
      </c>
      <c r="Y902" t="str">
        <f t="shared" si="151"/>
        <v>SI xxx</v>
      </c>
      <c r="Z902" s="5">
        <f t="shared" si="152"/>
        <v>-102.5663375</v>
      </c>
    </row>
    <row r="903" spans="1:26" x14ac:dyDescent="0.25">
      <c r="A903" s="6" t="s">
        <v>16</v>
      </c>
      <c r="B903" s="6" t="s">
        <v>16</v>
      </c>
      <c r="C903" s="6" t="s">
        <v>54</v>
      </c>
      <c r="D903" s="6" t="s">
        <v>58</v>
      </c>
      <c r="E903" s="6">
        <v>11111</v>
      </c>
      <c r="F903" s="6" t="s">
        <v>56</v>
      </c>
      <c r="G903" s="6">
        <v>123456</v>
      </c>
      <c r="H903" s="6" t="s">
        <v>57</v>
      </c>
      <c r="I903" s="7">
        <v>-102.5663375</v>
      </c>
      <c r="J903" s="6" t="s">
        <v>15</v>
      </c>
      <c r="K903" s="7">
        <v>-2134745.9972939999</v>
      </c>
      <c r="L903" s="6" t="s">
        <v>15</v>
      </c>
      <c r="M903" s="6"/>
      <c r="N903" s="6"/>
      <c r="P903" s="3">
        <f t="shared" si="143"/>
        <v>45317</v>
      </c>
      <c r="Q903" t="str">
        <f t="shared" si="144"/>
        <v/>
      </c>
      <c r="R903" t="str">
        <f t="shared" si="145"/>
        <v>Yes</v>
      </c>
      <c r="S903">
        <f t="shared" si="146"/>
        <v>12345</v>
      </c>
      <c r="T903" t="str">
        <f t="shared" si="147"/>
        <v>Turnover 1</v>
      </c>
      <c r="U903" s="3">
        <f t="shared" si="148"/>
        <v>45317</v>
      </c>
      <c r="V903" t="str">
        <f>IF($R903="No","",IF(D903="","JD",INDEX(Lookup!$B:$B,MATCH(LEFT(D903,2),Lookup!$A:$A,0))))</f>
        <v>SI</v>
      </c>
      <c r="W903" t="str">
        <f t="shared" si="149"/>
        <v>xxxx xxx xxxxx</v>
      </c>
      <c r="X903" t="str">
        <f t="shared" si="150"/>
        <v>xxxx xxx xxx xxx</v>
      </c>
      <c r="Y903" t="str">
        <f t="shared" si="151"/>
        <v>SI xxx</v>
      </c>
      <c r="Z903" s="5">
        <f t="shared" si="152"/>
        <v>-112.64912999999999</v>
      </c>
    </row>
    <row r="904" spans="1:26" x14ac:dyDescent="0.25">
      <c r="A904" s="6" t="s">
        <v>16</v>
      </c>
      <c r="B904" s="6" t="s">
        <v>16</v>
      </c>
      <c r="C904" s="6" t="s">
        <v>54</v>
      </c>
      <c r="D904" s="6" t="s">
        <v>58</v>
      </c>
      <c r="E904" s="6">
        <v>11111</v>
      </c>
      <c r="F904" s="6" t="s">
        <v>56</v>
      </c>
      <c r="G904" s="6">
        <v>123456</v>
      </c>
      <c r="H904" s="6" t="s">
        <v>57</v>
      </c>
      <c r="I904" s="7">
        <v>-112.64912999999999</v>
      </c>
      <c r="J904" s="6" t="s">
        <v>15</v>
      </c>
      <c r="K904" s="7">
        <v>-2134858.6464239997</v>
      </c>
      <c r="L904" s="6" t="s">
        <v>15</v>
      </c>
      <c r="M904" s="6"/>
      <c r="N904" s="6"/>
      <c r="P904" s="3">
        <f t="shared" si="143"/>
        <v>45317</v>
      </c>
      <c r="Q904" t="str">
        <f t="shared" si="144"/>
        <v/>
      </c>
      <c r="R904" t="str">
        <f t="shared" si="145"/>
        <v>Yes</v>
      </c>
      <c r="S904">
        <f t="shared" si="146"/>
        <v>12345</v>
      </c>
      <c r="T904" t="str">
        <f t="shared" si="147"/>
        <v>Turnover 1</v>
      </c>
      <c r="U904" s="3">
        <f t="shared" si="148"/>
        <v>45317</v>
      </c>
      <c r="V904" t="str">
        <f>IF($R904="No","",IF(D904="","JD",INDEX(Lookup!$B:$B,MATCH(LEFT(D904,2),Lookup!$A:$A,0))))</f>
        <v>SI</v>
      </c>
      <c r="W904" t="str">
        <f t="shared" si="149"/>
        <v>xxxx xxx xxxxx</v>
      </c>
      <c r="X904" t="str">
        <f t="shared" si="150"/>
        <v>xxxx xxx xxx xxx</v>
      </c>
      <c r="Y904" t="str">
        <f t="shared" si="151"/>
        <v>SI xxx</v>
      </c>
      <c r="Z904" s="5">
        <f t="shared" si="152"/>
        <v>-869.7941495</v>
      </c>
    </row>
    <row r="905" spans="1:26" x14ac:dyDescent="0.25">
      <c r="A905" s="6" t="s">
        <v>16</v>
      </c>
      <c r="B905" s="6" t="s">
        <v>16</v>
      </c>
      <c r="C905" s="6" t="s">
        <v>54</v>
      </c>
      <c r="D905" s="6" t="s">
        <v>58</v>
      </c>
      <c r="E905" s="6">
        <v>11111</v>
      </c>
      <c r="F905" s="6" t="s">
        <v>56</v>
      </c>
      <c r="G905" s="6">
        <v>123456</v>
      </c>
      <c r="H905" s="6" t="s">
        <v>57</v>
      </c>
      <c r="I905" s="7">
        <v>-869.7941495</v>
      </c>
      <c r="J905" s="6" t="s">
        <v>15</v>
      </c>
      <c r="K905" s="7">
        <v>-2135728.4405735</v>
      </c>
      <c r="L905" s="6" t="s">
        <v>15</v>
      </c>
      <c r="M905" s="6"/>
      <c r="N905" s="6"/>
      <c r="P905" s="3">
        <f t="shared" si="143"/>
        <v>45317</v>
      </c>
      <c r="Q905" t="str">
        <f t="shared" si="144"/>
        <v/>
      </c>
      <c r="R905" t="str">
        <f t="shared" si="145"/>
        <v>Yes</v>
      </c>
      <c r="S905">
        <f t="shared" si="146"/>
        <v>12345</v>
      </c>
      <c r="T905" t="str">
        <f t="shared" si="147"/>
        <v>Turnover 1</v>
      </c>
      <c r="U905" s="3">
        <f t="shared" si="148"/>
        <v>45317</v>
      </c>
      <c r="V905" t="str">
        <f>IF($R905="No","",IF(D905="","JD",INDEX(Lookup!$B:$B,MATCH(LEFT(D905,2),Lookup!$A:$A,0))))</f>
        <v>SI</v>
      </c>
      <c r="W905" t="str">
        <f t="shared" si="149"/>
        <v>xxxx xxx xxxxx</v>
      </c>
      <c r="X905" t="str">
        <f t="shared" si="150"/>
        <v>xxxx xxx xxx xxx</v>
      </c>
      <c r="Y905" t="str">
        <f t="shared" si="151"/>
        <v>SI xxx</v>
      </c>
      <c r="Z905" s="5">
        <f t="shared" si="152"/>
        <v>-111.852621</v>
      </c>
    </row>
    <row r="906" spans="1:26" x14ac:dyDescent="0.25">
      <c r="A906" s="6" t="s">
        <v>16</v>
      </c>
      <c r="B906" s="6" t="s">
        <v>16</v>
      </c>
      <c r="C906" s="6" t="s">
        <v>54</v>
      </c>
      <c r="D906" s="6" t="s">
        <v>58</v>
      </c>
      <c r="E906" s="6">
        <v>11111</v>
      </c>
      <c r="F906" s="6" t="s">
        <v>56</v>
      </c>
      <c r="G906" s="6">
        <v>123456</v>
      </c>
      <c r="H906" s="6" t="s">
        <v>57</v>
      </c>
      <c r="I906" s="7">
        <v>-111.852621</v>
      </c>
      <c r="J906" s="6" t="s">
        <v>15</v>
      </c>
      <c r="K906" s="7">
        <v>-2135840.2931944998</v>
      </c>
      <c r="L906" s="6" t="s">
        <v>15</v>
      </c>
      <c r="M906" s="6"/>
      <c r="N906" s="6"/>
      <c r="P906" s="3">
        <f t="shared" si="143"/>
        <v>45317</v>
      </c>
      <c r="Q906" t="str">
        <f t="shared" si="144"/>
        <v/>
      </c>
      <c r="R906" t="str">
        <f t="shared" si="145"/>
        <v>Yes</v>
      </c>
      <c r="S906">
        <f t="shared" si="146"/>
        <v>12345</v>
      </c>
      <c r="T906" t="str">
        <f t="shared" si="147"/>
        <v>Turnover 1</v>
      </c>
      <c r="U906" s="3">
        <f t="shared" si="148"/>
        <v>45317</v>
      </c>
      <c r="V906" t="str">
        <f>IF($R906="No","",IF(D906="","JD",INDEX(Lookup!$B:$B,MATCH(LEFT(D906,2),Lookup!$A:$A,0))))</f>
        <v>SI</v>
      </c>
      <c r="W906" t="str">
        <f t="shared" si="149"/>
        <v>xxxx xxx xxxxx</v>
      </c>
      <c r="X906" t="str">
        <f t="shared" si="150"/>
        <v>xxxx xxx xxx xxx</v>
      </c>
      <c r="Y906" t="str">
        <f t="shared" si="151"/>
        <v>SI xxx</v>
      </c>
      <c r="Z906" s="5">
        <f t="shared" si="152"/>
        <v>-334.41999299999998</v>
      </c>
    </row>
    <row r="907" spans="1:26" x14ac:dyDescent="0.25">
      <c r="A907" s="6" t="s">
        <v>16</v>
      </c>
      <c r="B907" s="6" t="s">
        <v>16</v>
      </c>
      <c r="C907" s="6" t="s">
        <v>54</v>
      </c>
      <c r="D907" s="6" t="s">
        <v>58</v>
      </c>
      <c r="E907" s="6">
        <v>11111</v>
      </c>
      <c r="F907" s="6" t="s">
        <v>56</v>
      </c>
      <c r="G907" s="6">
        <v>123456</v>
      </c>
      <c r="H907" s="6" t="s">
        <v>57</v>
      </c>
      <c r="I907" s="7">
        <v>-334.41999299999998</v>
      </c>
      <c r="J907" s="6" t="s">
        <v>15</v>
      </c>
      <c r="K907" s="7">
        <v>-2136174.7131874999</v>
      </c>
      <c r="L907" s="6" t="s">
        <v>15</v>
      </c>
      <c r="M907" s="6"/>
      <c r="N907" s="6"/>
      <c r="P907" s="3">
        <f t="shared" si="143"/>
        <v>45317</v>
      </c>
      <c r="Q907" t="str">
        <f t="shared" si="144"/>
        <v/>
      </c>
      <c r="R907" t="str">
        <f t="shared" si="145"/>
        <v>Yes</v>
      </c>
      <c r="S907">
        <f t="shared" si="146"/>
        <v>12345</v>
      </c>
      <c r="T907" t="str">
        <f t="shared" si="147"/>
        <v>Turnover 1</v>
      </c>
      <c r="U907" s="3">
        <f t="shared" si="148"/>
        <v>45317</v>
      </c>
      <c r="V907" t="str">
        <f>IF($R907="No","",IF(D907="","JD",INDEX(Lookup!$B:$B,MATCH(LEFT(D907,2),Lookup!$A:$A,0))))</f>
        <v>SI</v>
      </c>
      <c r="W907" t="str">
        <f t="shared" si="149"/>
        <v>xxxx xxx xxxxx</v>
      </c>
      <c r="X907" t="str">
        <f t="shared" si="150"/>
        <v>xxxx xxx xxx xxx</v>
      </c>
      <c r="Y907" t="str">
        <f t="shared" si="151"/>
        <v>SI xxx</v>
      </c>
      <c r="Z907" s="5">
        <f t="shared" si="152"/>
        <v>-980.28132649999998</v>
      </c>
    </row>
    <row r="908" spans="1:26" x14ac:dyDescent="0.25">
      <c r="A908" s="6" t="s">
        <v>16</v>
      </c>
      <c r="B908" s="6" t="s">
        <v>16</v>
      </c>
      <c r="C908" s="6" t="s">
        <v>54</v>
      </c>
      <c r="D908" s="6" t="s">
        <v>58</v>
      </c>
      <c r="E908" s="6">
        <v>11111</v>
      </c>
      <c r="F908" s="6" t="s">
        <v>56</v>
      </c>
      <c r="G908" s="6">
        <v>123456</v>
      </c>
      <c r="H908" s="6" t="s">
        <v>57</v>
      </c>
      <c r="I908" s="7">
        <v>-980.28132649999998</v>
      </c>
      <c r="J908" s="6" t="s">
        <v>15</v>
      </c>
      <c r="K908" s="7">
        <v>-2137154.9945140001</v>
      </c>
      <c r="L908" s="6" t="s">
        <v>15</v>
      </c>
      <c r="M908" s="6"/>
      <c r="N908" s="6"/>
      <c r="P908" s="3">
        <f t="shared" si="143"/>
        <v>45317</v>
      </c>
      <c r="Q908" t="str">
        <f t="shared" si="144"/>
        <v/>
      </c>
      <c r="R908" t="str">
        <f t="shared" si="145"/>
        <v>Yes</v>
      </c>
      <c r="S908">
        <f t="shared" si="146"/>
        <v>12345</v>
      </c>
      <c r="T908" t="str">
        <f t="shared" si="147"/>
        <v>Turnover 1</v>
      </c>
      <c r="U908" s="3">
        <f t="shared" si="148"/>
        <v>45317</v>
      </c>
      <c r="V908" t="str">
        <f>IF($R908="No","",IF(D908="","JD",INDEX(Lookup!$B:$B,MATCH(LEFT(D908,2),Lookup!$A:$A,0))))</f>
        <v>SI</v>
      </c>
      <c r="W908" t="str">
        <f t="shared" si="149"/>
        <v>xxxx xxx xxxxx</v>
      </c>
      <c r="X908" t="str">
        <f t="shared" si="150"/>
        <v>xxxx xxx xxx xxx</v>
      </c>
      <c r="Y908" t="str">
        <f t="shared" si="151"/>
        <v>SI xxx</v>
      </c>
      <c r="Z908" s="5">
        <f t="shared" si="152"/>
        <v>-87.11027</v>
      </c>
    </row>
    <row r="909" spans="1:26" x14ac:dyDescent="0.25">
      <c r="A909" s="6" t="s">
        <v>16</v>
      </c>
      <c r="B909" s="6" t="s">
        <v>16</v>
      </c>
      <c r="C909" s="6" t="s">
        <v>54</v>
      </c>
      <c r="D909" s="6" t="s">
        <v>58</v>
      </c>
      <c r="E909" s="6">
        <v>11111</v>
      </c>
      <c r="F909" s="6" t="s">
        <v>56</v>
      </c>
      <c r="G909" s="6">
        <v>123456</v>
      </c>
      <c r="H909" s="6" t="s">
        <v>57</v>
      </c>
      <c r="I909" s="7">
        <v>-87.11027</v>
      </c>
      <c r="J909" s="6" t="s">
        <v>15</v>
      </c>
      <c r="K909" s="7">
        <v>-2137242.1047839997</v>
      </c>
      <c r="L909" s="6" t="s">
        <v>15</v>
      </c>
      <c r="M909" s="6"/>
      <c r="N909" s="6"/>
      <c r="P909" s="3">
        <f t="shared" si="143"/>
        <v>45317</v>
      </c>
      <c r="Q909" t="str">
        <f t="shared" si="144"/>
        <v/>
      </c>
      <c r="R909" t="str">
        <f t="shared" si="145"/>
        <v>Yes</v>
      </c>
      <c r="S909">
        <f t="shared" si="146"/>
        <v>12345</v>
      </c>
      <c r="T909" t="str">
        <f t="shared" si="147"/>
        <v>Turnover 1</v>
      </c>
      <c r="U909" s="3">
        <f t="shared" si="148"/>
        <v>45317</v>
      </c>
      <c r="V909" t="str">
        <f>IF($R909="No","",IF(D909="","JD",INDEX(Lookup!$B:$B,MATCH(LEFT(D909,2),Lookup!$A:$A,0))))</f>
        <v>SI</v>
      </c>
      <c r="W909" t="str">
        <f t="shared" si="149"/>
        <v>xxxx xxx xxxxx</v>
      </c>
      <c r="X909" t="str">
        <f t="shared" si="150"/>
        <v>xxxx xxx xxx xxx</v>
      </c>
      <c r="Y909" t="str">
        <f t="shared" si="151"/>
        <v>SI xxx</v>
      </c>
      <c r="Z909" s="5">
        <f t="shared" si="152"/>
        <v>-95.050074000000009</v>
      </c>
    </row>
    <row r="910" spans="1:26" x14ac:dyDescent="0.25">
      <c r="A910" s="6" t="s">
        <v>16</v>
      </c>
      <c r="B910" s="6" t="s">
        <v>16</v>
      </c>
      <c r="C910" s="6" t="s">
        <v>54</v>
      </c>
      <c r="D910" s="6" t="s">
        <v>58</v>
      </c>
      <c r="E910" s="6">
        <v>11111</v>
      </c>
      <c r="F910" s="6" t="s">
        <v>56</v>
      </c>
      <c r="G910" s="6">
        <v>123456</v>
      </c>
      <c r="H910" s="6" t="s">
        <v>57</v>
      </c>
      <c r="I910" s="7">
        <v>-95.050074000000009</v>
      </c>
      <c r="J910" s="6" t="s">
        <v>15</v>
      </c>
      <c r="K910" s="7">
        <v>-2137337.1548580001</v>
      </c>
      <c r="L910" s="6" t="s">
        <v>15</v>
      </c>
      <c r="M910" s="6"/>
      <c r="N910" s="6"/>
      <c r="P910" s="3">
        <f t="shared" si="143"/>
        <v>45317</v>
      </c>
      <c r="Q910" t="str">
        <f t="shared" si="144"/>
        <v/>
      </c>
      <c r="R910" t="str">
        <f t="shared" si="145"/>
        <v>Yes</v>
      </c>
      <c r="S910">
        <f t="shared" si="146"/>
        <v>12345</v>
      </c>
      <c r="T910" t="str">
        <f t="shared" si="147"/>
        <v>Turnover 1</v>
      </c>
      <c r="U910" s="3">
        <f t="shared" si="148"/>
        <v>45317</v>
      </c>
      <c r="V910" t="str">
        <f>IF($R910="No","",IF(D910="","JD",INDEX(Lookup!$B:$B,MATCH(LEFT(D910,2),Lookup!$A:$A,0))))</f>
        <v>SI</v>
      </c>
      <c r="W910" t="str">
        <f t="shared" si="149"/>
        <v>xxxx xxx xxxxx</v>
      </c>
      <c r="X910" t="str">
        <f t="shared" si="150"/>
        <v>xxxx xxx xxx xxx</v>
      </c>
      <c r="Y910" t="str">
        <f t="shared" si="151"/>
        <v>SI xxx</v>
      </c>
      <c r="Z910" s="5">
        <f t="shared" si="152"/>
        <v>-1645.7140240000001</v>
      </c>
    </row>
    <row r="911" spans="1:26" x14ac:dyDescent="0.25">
      <c r="A911" s="6" t="s">
        <v>16</v>
      </c>
      <c r="B911" s="6" t="s">
        <v>16</v>
      </c>
      <c r="C911" s="6" t="s">
        <v>54</v>
      </c>
      <c r="D911" s="6" t="s">
        <v>58</v>
      </c>
      <c r="E911" s="6">
        <v>11111</v>
      </c>
      <c r="F911" s="6" t="s">
        <v>56</v>
      </c>
      <c r="G911" s="6">
        <v>123456</v>
      </c>
      <c r="H911" s="6" t="s">
        <v>57</v>
      </c>
      <c r="I911" s="7">
        <v>-1645.7140240000001</v>
      </c>
      <c r="J911" s="6" t="s">
        <v>15</v>
      </c>
      <c r="K911" s="7">
        <v>-2138982.868882</v>
      </c>
      <c r="L911" s="6" t="s">
        <v>15</v>
      </c>
      <c r="M911" s="6"/>
      <c r="N911" s="6"/>
      <c r="P911" s="3">
        <f t="shared" si="143"/>
        <v>45317</v>
      </c>
      <c r="Q911" t="str">
        <f t="shared" si="144"/>
        <v/>
      </c>
      <c r="R911" t="str">
        <f t="shared" si="145"/>
        <v>Yes</v>
      </c>
      <c r="S911">
        <f t="shared" si="146"/>
        <v>12345</v>
      </c>
      <c r="T911" t="str">
        <f t="shared" si="147"/>
        <v>Turnover 1</v>
      </c>
      <c r="U911" s="3">
        <f t="shared" si="148"/>
        <v>45317</v>
      </c>
      <c r="V911" t="str">
        <f>IF($R911="No","",IF(D911="","JD",INDEX(Lookup!$B:$B,MATCH(LEFT(D911,2),Lookup!$A:$A,0))))</f>
        <v>SI</v>
      </c>
      <c r="W911" t="str">
        <f t="shared" si="149"/>
        <v>xxxx xxx xxxxx</v>
      </c>
      <c r="X911" t="str">
        <f t="shared" si="150"/>
        <v>xxxx xxx xxx xxx</v>
      </c>
      <c r="Y911" t="str">
        <f t="shared" si="151"/>
        <v>SI xxx</v>
      </c>
      <c r="Z911" s="5">
        <f t="shared" si="152"/>
        <v>-1463.68011</v>
      </c>
    </row>
    <row r="912" spans="1:26" x14ac:dyDescent="0.25">
      <c r="A912" s="6" t="s">
        <v>16</v>
      </c>
      <c r="B912" s="6" t="s">
        <v>16</v>
      </c>
      <c r="C912" s="6" t="s">
        <v>54</v>
      </c>
      <c r="D912" s="6" t="s">
        <v>58</v>
      </c>
      <c r="E912" s="6">
        <v>11111</v>
      </c>
      <c r="F912" s="6" t="s">
        <v>56</v>
      </c>
      <c r="G912" s="6">
        <v>123456</v>
      </c>
      <c r="H912" s="6" t="s">
        <v>57</v>
      </c>
      <c r="I912" s="7">
        <v>-1463.68011</v>
      </c>
      <c r="J912" s="6" t="s">
        <v>15</v>
      </c>
      <c r="K912" s="7">
        <v>-2140446.5489920001</v>
      </c>
      <c r="L912" s="6" t="s">
        <v>15</v>
      </c>
      <c r="M912" s="6"/>
      <c r="N912" s="6"/>
      <c r="P912" s="3">
        <f t="shared" si="143"/>
        <v>45317</v>
      </c>
      <c r="Q912" t="str">
        <f t="shared" si="144"/>
        <v/>
      </c>
      <c r="R912" t="str">
        <f t="shared" si="145"/>
        <v>Yes</v>
      </c>
      <c r="S912">
        <f t="shared" si="146"/>
        <v>12345</v>
      </c>
      <c r="T912" t="str">
        <f t="shared" si="147"/>
        <v>Turnover 1</v>
      </c>
      <c r="U912" s="3">
        <f t="shared" si="148"/>
        <v>45317</v>
      </c>
      <c r="V912" t="str">
        <f>IF($R912="No","",IF(D912="","JD",INDEX(Lookup!$B:$B,MATCH(LEFT(D912,2),Lookup!$A:$A,0))))</f>
        <v>SI</v>
      </c>
      <c r="W912" t="str">
        <f t="shared" si="149"/>
        <v>xxxx xxx xxxxx</v>
      </c>
      <c r="X912" t="str">
        <f t="shared" si="150"/>
        <v>xxxx xxx xxx xxx</v>
      </c>
      <c r="Y912" t="str">
        <f t="shared" si="151"/>
        <v>SI xxx</v>
      </c>
      <c r="Z912" s="5">
        <f t="shared" si="152"/>
        <v>-398.97515099999998</v>
      </c>
    </row>
    <row r="913" spans="1:26" x14ac:dyDescent="0.25">
      <c r="A913" s="6" t="s">
        <v>16</v>
      </c>
      <c r="B913" s="6" t="s">
        <v>16</v>
      </c>
      <c r="C913" s="6" t="s">
        <v>54</v>
      </c>
      <c r="D913" s="6" t="s">
        <v>58</v>
      </c>
      <c r="E913" s="6">
        <v>11111</v>
      </c>
      <c r="F913" s="6" t="s">
        <v>56</v>
      </c>
      <c r="G913" s="6">
        <v>123456</v>
      </c>
      <c r="H913" s="6" t="s">
        <v>57</v>
      </c>
      <c r="I913" s="7">
        <v>-398.97515099999998</v>
      </c>
      <c r="J913" s="6" t="s">
        <v>15</v>
      </c>
      <c r="K913" s="7">
        <v>-2140845.5241430001</v>
      </c>
      <c r="L913" s="6" t="s">
        <v>15</v>
      </c>
      <c r="M913" s="6"/>
      <c r="N913" s="6"/>
      <c r="P913" s="3">
        <f t="shared" si="143"/>
        <v>45317</v>
      </c>
      <c r="Q913" t="str">
        <f t="shared" si="144"/>
        <v/>
      </c>
      <c r="R913" t="str">
        <f t="shared" si="145"/>
        <v>Yes</v>
      </c>
      <c r="S913">
        <f t="shared" si="146"/>
        <v>12345</v>
      </c>
      <c r="T913" t="str">
        <f t="shared" si="147"/>
        <v>Turnover 1</v>
      </c>
      <c r="U913" s="3">
        <f t="shared" si="148"/>
        <v>45317</v>
      </c>
      <c r="V913" t="str">
        <f>IF($R913="No","",IF(D913="","JD",INDEX(Lookup!$B:$B,MATCH(LEFT(D913,2),Lookup!$A:$A,0))))</f>
        <v>SI</v>
      </c>
      <c r="W913" t="str">
        <f t="shared" si="149"/>
        <v>xxxx xxx xxxxx</v>
      </c>
      <c r="X913" t="str">
        <f t="shared" si="150"/>
        <v>xxxx xxx xxx xxx</v>
      </c>
      <c r="Y913" t="str">
        <f t="shared" si="151"/>
        <v>SI xxx</v>
      </c>
      <c r="Z913" s="5">
        <f t="shared" si="152"/>
        <v>-1147.4660369999999</v>
      </c>
    </row>
    <row r="914" spans="1:26" x14ac:dyDescent="0.25">
      <c r="A914" s="6" t="s">
        <v>16</v>
      </c>
      <c r="B914" s="6" t="s">
        <v>16</v>
      </c>
      <c r="C914" s="6" t="s">
        <v>54</v>
      </c>
      <c r="D914" s="6" t="s">
        <v>58</v>
      </c>
      <c r="E914" s="6">
        <v>11111</v>
      </c>
      <c r="F914" s="6" t="s">
        <v>56</v>
      </c>
      <c r="G914" s="6">
        <v>123456</v>
      </c>
      <c r="H914" s="6" t="s">
        <v>57</v>
      </c>
      <c r="I914" s="7">
        <v>-1147.4660369999999</v>
      </c>
      <c r="J914" s="6" t="s">
        <v>15</v>
      </c>
      <c r="K914" s="7">
        <v>-2141992.9901800002</v>
      </c>
      <c r="L914" s="6" t="s">
        <v>15</v>
      </c>
      <c r="M914" s="6"/>
      <c r="N914" s="6"/>
      <c r="P914" s="3">
        <f t="shared" si="143"/>
        <v>45317</v>
      </c>
      <c r="Q914" t="str">
        <f t="shared" si="144"/>
        <v/>
      </c>
      <c r="R914" t="str">
        <f t="shared" si="145"/>
        <v>Yes</v>
      </c>
      <c r="S914">
        <f t="shared" si="146"/>
        <v>12345</v>
      </c>
      <c r="T914" t="str">
        <f t="shared" si="147"/>
        <v>Turnover 1</v>
      </c>
      <c r="U914" s="3">
        <f t="shared" si="148"/>
        <v>45317</v>
      </c>
      <c r="V914" t="str">
        <f>IF($R914="No","",IF(D914="","JD",INDEX(Lookup!$B:$B,MATCH(LEFT(D914,2),Lookup!$A:$A,0))))</f>
        <v>SI</v>
      </c>
      <c r="W914" t="str">
        <f t="shared" si="149"/>
        <v>xxxx xxx xxxxx</v>
      </c>
      <c r="X914" t="str">
        <f t="shared" si="150"/>
        <v>xxxx xxx xxx xxx</v>
      </c>
      <c r="Y914" t="str">
        <f t="shared" si="151"/>
        <v>SI xxx</v>
      </c>
      <c r="Z914" s="5">
        <f t="shared" si="152"/>
        <v>-2130.6868610000001</v>
      </c>
    </row>
    <row r="915" spans="1:26" x14ac:dyDescent="0.25">
      <c r="A915" s="6" t="s">
        <v>16</v>
      </c>
      <c r="B915" s="6" t="s">
        <v>16</v>
      </c>
      <c r="C915" s="6" t="s">
        <v>54</v>
      </c>
      <c r="D915" s="6" t="s">
        <v>58</v>
      </c>
      <c r="E915" s="6">
        <v>11111</v>
      </c>
      <c r="F915" s="6" t="s">
        <v>56</v>
      </c>
      <c r="G915" s="6">
        <v>123456</v>
      </c>
      <c r="H915" s="6" t="s">
        <v>57</v>
      </c>
      <c r="I915" s="7">
        <v>-2130.6868610000001</v>
      </c>
      <c r="J915" s="6" t="s">
        <v>15</v>
      </c>
      <c r="K915" s="7">
        <v>-2144123.6770410002</v>
      </c>
      <c r="L915" s="6" t="s">
        <v>15</v>
      </c>
      <c r="M915" s="6"/>
      <c r="N915" s="6"/>
      <c r="P915" s="3">
        <f t="shared" si="143"/>
        <v>45317</v>
      </c>
      <c r="Q915" t="str">
        <f t="shared" si="144"/>
        <v/>
      </c>
      <c r="R915" t="str">
        <f t="shared" si="145"/>
        <v>Yes</v>
      </c>
      <c r="S915">
        <f t="shared" si="146"/>
        <v>12345</v>
      </c>
      <c r="T915" t="str">
        <f t="shared" si="147"/>
        <v>Turnover 1</v>
      </c>
      <c r="U915" s="3">
        <f t="shared" si="148"/>
        <v>45317</v>
      </c>
      <c r="V915" t="str">
        <f>IF($R915="No","",IF(D915="","JD",INDEX(Lookup!$B:$B,MATCH(LEFT(D915,2),Lookup!$A:$A,0))))</f>
        <v>SI</v>
      </c>
      <c r="W915" t="str">
        <f t="shared" si="149"/>
        <v>xxxx xxx xxxxx</v>
      </c>
      <c r="X915" t="str">
        <f t="shared" si="150"/>
        <v>xxxx xxx xxx xxx</v>
      </c>
      <c r="Y915" t="str">
        <f t="shared" si="151"/>
        <v>SI xxx</v>
      </c>
      <c r="Z915" s="5">
        <f t="shared" si="152"/>
        <v>-649.1358704999999</v>
      </c>
    </row>
    <row r="916" spans="1:26" x14ac:dyDescent="0.25">
      <c r="A916" s="6" t="s">
        <v>16</v>
      </c>
      <c r="B916" s="6" t="s">
        <v>16</v>
      </c>
      <c r="C916" s="6" t="s">
        <v>54</v>
      </c>
      <c r="D916" s="6" t="s">
        <v>58</v>
      </c>
      <c r="E916" s="6">
        <v>11111</v>
      </c>
      <c r="F916" s="6" t="s">
        <v>56</v>
      </c>
      <c r="G916" s="6">
        <v>123456</v>
      </c>
      <c r="H916" s="6" t="s">
        <v>57</v>
      </c>
      <c r="I916" s="7">
        <v>-649.1358704999999</v>
      </c>
      <c r="J916" s="6" t="s">
        <v>15</v>
      </c>
      <c r="K916" s="7">
        <v>-2144772.8129114998</v>
      </c>
      <c r="L916" s="6" t="s">
        <v>15</v>
      </c>
      <c r="M916" s="6"/>
      <c r="N916" s="6"/>
      <c r="P916" s="3">
        <f t="shared" si="143"/>
        <v>45317</v>
      </c>
      <c r="Q916" t="str">
        <f t="shared" si="144"/>
        <v/>
      </c>
      <c r="R916" t="str">
        <f t="shared" si="145"/>
        <v>Yes</v>
      </c>
      <c r="S916">
        <f t="shared" si="146"/>
        <v>12345</v>
      </c>
      <c r="T916" t="str">
        <f t="shared" si="147"/>
        <v>Turnover 1</v>
      </c>
      <c r="U916" s="3">
        <f t="shared" si="148"/>
        <v>45317</v>
      </c>
      <c r="V916" t="str">
        <f>IF($R916="No","",IF(D916="","JD",INDEX(Lookup!$B:$B,MATCH(LEFT(D916,2),Lookup!$A:$A,0))))</f>
        <v>SI</v>
      </c>
      <c r="W916" t="str">
        <f t="shared" si="149"/>
        <v>xxxx xxx xxxxx</v>
      </c>
      <c r="X916" t="str">
        <f t="shared" si="150"/>
        <v>xxxx xxx xxx xxx</v>
      </c>
      <c r="Y916" t="str">
        <f t="shared" si="151"/>
        <v>SI xxx</v>
      </c>
      <c r="Z916" s="5">
        <f t="shared" si="152"/>
        <v>-229.50205750000001</v>
      </c>
    </row>
    <row r="917" spans="1:26" x14ac:dyDescent="0.25">
      <c r="A917" s="6" t="s">
        <v>16</v>
      </c>
      <c r="B917" s="6" t="s">
        <v>16</v>
      </c>
      <c r="C917" s="6" t="s">
        <v>54</v>
      </c>
      <c r="D917" s="6" t="s">
        <v>58</v>
      </c>
      <c r="E917" s="6">
        <v>11111</v>
      </c>
      <c r="F917" s="6" t="s">
        <v>56</v>
      </c>
      <c r="G917" s="6">
        <v>123456</v>
      </c>
      <c r="H917" s="6" t="s">
        <v>57</v>
      </c>
      <c r="I917" s="7">
        <v>-229.50205750000001</v>
      </c>
      <c r="J917" s="6" t="s">
        <v>15</v>
      </c>
      <c r="K917" s="7">
        <v>-2145002.3149689999</v>
      </c>
      <c r="L917" s="6" t="s">
        <v>15</v>
      </c>
      <c r="M917" s="6"/>
      <c r="N917" s="6"/>
      <c r="P917" s="3">
        <f t="shared" si="143"/>
        <v>45317</v>
      </c>
      <c r="Q917" t="str">
        <f t="shared" si="144"/>
        <v/>
      </c>
      <c r="R917" t="str">
        <f t="shared" si="145"/>
        <v>Yes</v>
      </c>
      <c r="S917">
        <f t="shared" si="146"/>
        <v>12345</v>
      </c>
      <c r="T917" t="str">
        <f t="shared" si="147"/>
        <v>Turnover 1</v>
      </c>
      <c r="U917" s="3">
        <f t="shared" si="148"/>
        <v>45317</v>
      </c>
      <c r="V917" t="str">
        <f>IF($R917="No","",IF(D917="","JD",INDEX(Lookup!$B:$B,MATCH(LEFT(D917,2),Lookup!$A:$A,0))))</f>
        <v>SI</v>
      </c>
      <c r="W917" t="str">
        <f t="shared" si="149"/>
        <v>xxxx xxx xxxxx</v>
      </c>
      <c r="X917" t="str">
        <f t="shared" si="150"/>
        <v>xxxx xxx xxx xxx</v>
      </c>
      <c r="Y917" t="str">
        <f t="shared" si="151"/>
        <v>SI xxx</v>
      </c>
      <c r="Z917" s="5">
        <f t="shared" si="152"/>
        <v>-97.174098000000001</v>
      </c>
    </row>
    <row r="918" spans="1:26" x14ac:dyDescent="0.25">
      <c r="A918" s="6" t="s">
        <v>16</v>
      </c>
      <c r="B918" s="6" t="s">
        <v>16</v>
      </c>
      <c r="C918" s="6" t="s">
        <v>54</v>
      </c>
      <c r="D918" s="6" t="s">
        <v>58</v>
      </c>
      <c r="E918" s="6">
        <v>11111</v>
      </c>
      <c r="F918" s="6" t="s">
        <v>56</v>
      </c>
      <c r="G918" s="6">
        <v>123456</v>
      </c>
      <c r="H918" s="6" t="s">
        <v>57</v>
      </c>
      <c r="I918" s="7">
        <v>-97.174098000000001</v>
      </c>
      <c r="J918" s="6" t="s">
        <v>15</v>
      </c>
      <c r="K918" s="7">
        <v>-2145099.4890669999</v>
      </c>
      <c r="L918" s="6" t="s">
        <v>15</v>
      </c>
      <c r="M918" s="6"/>
      <c r="N918" s="6"/>
      <c r="P918" s="3">
        <f t="shared" si="143"/>
        <v>45317</v>
      </c>
      <c r="Q918" t="str">
        <f t="shared" si="144"/>
        <v/>
      </c>
      <c r="R918" t="str">
        <f t="shared" si="145"/>
        <v>Yes</v>
      </c>
      <c r="S918">
        <f t="shared" si="146"/>
        <v>12345</v>
      </c>
      <c r="T918" t="str">
        <f t="shared" si="147"/>
        <v>Turnover 1</v>
      </c>
      <c r="U918" s="3">
        <f t="shared" si="148"/>
        <v>45317</v>
      </c>
      <c r="V918" t="str">
        <f>IF($R918="No","",IF(D918="","JD",INDEX(Lookup!$B:$B,MATCH(LEFT(D918,2),Lookup!$A:$A,0))))</f>
        <v>SI</v>
      </c>
      <c r="W918" t="str">
        <f t="shared" si="149"/>
        <v>xxxx xxx xxxxx</v>
      </c>
      <c r="X918" t="str">
        <f t="shared" si="150"/>
        <v>xxxx xxx xxx xxx</v>
      </c>
      <c r="Y918" t="str">
        <f t="shared" si="151"/>
        <v>SI xxx</v>
      </c>
      <c r="Z918" s="5">
        <f t="shared" si="152"/>
        <v>-85.719539999999995</v>
      </c>
    </row>
    <row r="919" spans="1:26" x14ac:dyDescent="0.25">
      <c r="A919" s="6" t="s">
        <v>16</v>
      </c>
      <c r="B919" s="6" t="s">
        <v>16</v>
      </c>
      <c r="C919" s="6" t="s">
        <v>54</v>
      </c>
      <c r="D919" s="6" t="s">
        <v>58</v>
      </c>
      <c r="E919" s="6">
        <v>11111</v>
      </c>
      <c r="F919" s="6" t="s">
        <v>56</v>
      </c>
      <c r="G919" s="6">
        <v>123456</v>
      </c>
      <c r="H919" s="6" t="s">
        <v>57</v>
      </c>
      <c r="I919" s="7">
        <v>-85.719539999999995</v>
      </c>
      <c r="J919" s="6" t="s">
        <v>15</v>
      </c>
      <c r="K919" s="7">
        <v>-2145185.2086069998</v>
      </c>
      <c r="L919" s="6" t="s">
        <v>15</v>
      </c>
      <c r="M919" s="6"/>
      <c r="N919" s="6"/>
      <c r="P919" s="3">
        <f t="shared" si="143"/>
        <v>45317</v>
      </c>
      <c r="Q919" t="str">
        <f t="shared" si="144"/>
        <v/>
      </c>
      <c r="R919" t="str">
        <f t="shared" si="145"/>
        <v>Yes</v>
      </c>
      <c r="S919">
        <f t="shared" si="146"/>
        <v>12345</v>
      </c>
      <c r="T919" t="str">
        <f t="shared" si="147"/>
        <v>Turnover 1</v>
      </c>
      <c r="U919" s="3">
        <f t="shared" si="148"/>
        <v>45317</v>
      </c>
      <c r="V919" t="str">
        <f>IF($R919="No","",IF(D919="","JD",INDEX(Lookup!$B:$B,MATCH(LEFT(D919,2),Lookup!$A:$A,0))))</f>
        <v>SI</v>
      </c>
      <c r="W919" t="str">
        <f t="shared" si="149"/>
        <v>xxxx xxx xxxxx</v>
      </c>
      <c r="X919" t="str">
        <f t="shared" si="150"/>
        <v>xxxx xxx xxx xxx</v>
      </c>
      <c r="Y919" t="str">
        <f t="shared" si="151"/>
        <v>SI xxx</v>
      </c>
      <c r="Z919" s="5">
        <f t="shared" si="152"/>
        <v>-311.87752399999999</v>
      </c>
    </row>
    <row r="920" spans="1:26" x14ac:dyDescent="0.25">
      <c r="A920" s="6" t="s">
        <v>16</v>
      </c>
      <c r="B920" s="6" t="s">
        <v>16</v>
      </c>
      <c r="C920" s="6" t="s">
        <v>54</v>
      </c>
      <c r="D920" s="6" t="s">
        <v>58</v>
      </c>
      <c r="E920" s="6">
        <v>11111</v>
      </c>
      <c r="F920" s="6" t="s">
        <v>56</v>
      </c>
      <c r="G920" s="6">
        <v>123456</v>
      </c>
      <c r="H920" s="6" t="s">
        <v>57</v>
      </c>
      <c r="I920" s="7">
        <v>-311.87752399999999</v>
      </c>
      <c r="J920" s="6" t="s">
        <v>15</v>
      </c>
      <c r="K920" s="7">
        <v>-2145497.086131</v>
      </c>
      <c r="L920" s="6" t="s">
        <v>15</v>
      </c>
      <c r="M920" s="6"/>
      <c r="N920" s="6"/>
      <c r="P920" s="3">
        <f t="shared" si="143"/>
        <v>45317</v>
      </c>
      <c r="Q920" t="str">
        <f t="shared" si="144"/>
        <v/>
      </c>
      <c r="R920" t="str">
        <f t="shared" si="145"/>
        <v>Yes</v>
      </c>
      <c r="S920">
        <f t="shared" si="146"/>
        <v>12345</v>
      </c>
      <c r="T920" t="str">
        <f t="shared" si="147"/>
        <v>Turnover 1</v>
      </c>
      <c r="U920" s="3">
        <f t="shared" si="148"/>
        <v>45317</v>
      </c>
      <c r="V920" t="str">
        <f>IF($R920="No","",IF(D920="","JD",INDEX(Lookup!$B:$B,MATCH(LEFT(D920,2),Lookup!$A:$A,0))))</f>
        <v>SI</v>
      </c>
      <c r="W920" t="str">
        <f t="shared" si="149"/>
        <v>xxxx xxx xxxxx</v>
      </c>
      <c r="X920" t="str">
        <f t="shared" si="150"/>
        <v>xxxx xxx xxx xxx</v>
      </c>
      <c r="Y920" t="str">
        <f t="shared" si="151"/>
        <v>SI xxx</v>
      </c>
      <c r="Z920" s="5">
        <f t="shared" si="152"/>
        <v>-7.5478709999999998</v>
      </c>
    </row>
    <row r="921" spans="1:26" x14ac:dyDescent="0.25">
      <c r="A921" s="6" t="s">
        <v>16</v>
      </c>
      <c r="B921" s="6" t="s">
        <v>16</v>
      </c>
      <c r="C921" s="6" t="s">
        <v>54</v>
      </c>
      <c r="D921" s="6" t="s">
        <v>58</v>
      </c>
      <c r="E921" s="6">
        <v>11111</v>
      </c>
      <c r="F921" s="6" t="s">
        <v>56</v>
      </c>
      <c r="G921" s="6">
        <v>123456</v>
      </c>
      <c r="H921" s="6" t="s">
        <v>57</v>
      </c>
      <c r="I921" s="7">
        <v>-7.5478709999999998</v>
      </c>
      <c r="J921" s="6" t="s">
        <v>15</v>
      </c>
      <c r="K921" s="7">
        <v>-2145504.6340019996</v>
      </c>
      <c r="L921" s="6" t="s">
        <v>15</v>
      </c>
      <c r="M921" s="6"/>
      <c r="N921" s="6"/>
      <c r="P921" s="3">
        <f t="shared" si="143"/>
        <v>45317</v>
      </c>
      <c r="Q921" t="str">
        <f t="shared" si="144"/>
        <v/>
      </c>
      <c r="R921" t="str">
        <f t="shared" si="145"/>
        <v>Yes</v>
      </c>
      <c r="S921">
        <f t="shared" si="146"/>
        <v>12345</v>
      </c>
      <c r="T921" t="str">
        <f t="shared" si="147"/>
        <v>Turnover 1</v>
      </c>
      <c r="U921" s="3">
        <f t="shared" si="148"/>
        <v>45317</v>
      </c>
      <c r="V921" t="str">
        <f>IF($R921="No","",IF(D921="","JD",INDEX(Lookup!$B:$B,MATCH(LEFT(D921,2),Lookup!$A:$A,0))))</f>
        <v>SI</v>
      </c>
      <c r="W921" t="str">
        <f t="shared" si="149"/>
        <v>xxxx xxx xxxxx</v>
      </c>
      <c r="X921" t="str">
        <f t="shared" si="150"/>
        <v>xxxx xxx xxx xxx</v>
      </c>
      <c r="Y921" t="str">
        <f t="shared" si="151"/>
        <v>SI xxx</v>
      </c>
      <c r="Z921" s="5">
        <f t="shared" si="152"/>
        <v>-246.12128099999998</v>
      </c>
    </row>
    <row r="922" spans="1:26" x14ac:dyDescent="0.25">
      <c r="A922" s="6" t="s">
        <v>16</v>
      </c>
      <c r="B922" s="6" t="s">
        <v>16</v>
      </c>
      <c r="C922" s="6" t="s">
        <v>54</v>
      </c>
      <c r="D922" s="6" t="s">
        <v>58</v>
      </c>
      <c r="E922" s="6">
        <v>11111</v>
      </c>
      <c r="F922" s="6" t="s">
        <v>56</v>
      </c>
      <c r="G922" s="6">
        <v>123456</v>
      </c>
      <c r="H922" s="6" t="s">
        <v>57</v>
      </c>
      <c r="I922" s="7">
        <v>-246.12128099999998</v>
      </c>
      <c r="J922" s="6" t="s">
        <v>15</v>
      </c>
      <c r="K922" s="7">
        <v>-2145750.7552829999</v>
      </c>
      <c r="L922" s="6" t="s">
        <v>15</v>
      </c>
      <c r="M922" s="6"/>
      <c r="N922" s="6"/>
      <c r="P922" s="3">
        <f t="shared" si="143"/>
        <v>45317</v>
      </c>
      <c r="Q922" t="str">
        <f t="shared" si="144"/>
        <v/>
      </c>
      <c r="R922" t="str">
        <f t="shared" si="145"/>
        <v>Yes</v>
      </c>
      <c r="S922">
        <f t="shared" si="146"/>
        <v>12345</v>
      </c>
      <c r="T922" t="str">
        <f t="shared" si="147"/>
        <v>Turnover 1</v>
      </c>
      <c r="U922" s="3">
        <f t="shared" si="148"/>
        <v>45317</v>
      </c>
      <c r="V922" t="str">
        <f>IF($R922="No","",IF(D922="","JD",INDEX(Lookup!$B:$B,MATCH(LEFT(D922,2),Lookup!$A:$A,0))))</f>
        <v>SI</v>
      </c>
      <c r="W922" t="str">
        <f t="shared" si="149"/>
        <v>xxxx xxx xxxxx</v>
      </c>
      <c r="X922" t="str">
        <f t="shared" si="150"/>
        <v>xxxx xxx xxx xxx</v>
      </c>
      <c r="Y922" t="str">
        <f t="shared" si="151"/>
        <v>SI xxx</v>
      </c>
      <c r="Z922" s="5">
        <f t="shared" si="152"/>
        <v>-439.97640000000001</v>
      </c>
    </row>
    <row r="923" spans="1:26" x14ac:dyDescent="0.25">
      <c r="A923" s="6" t="s">
        <v>16</v>
      </c>
      <c r="B923" s="6" t="s">
        <v>16</v>
      </c>
      <c r="C923" s="6" t="s">
        <v>54</v>
      </c>
      <c r="D923" s="6" t="s">
        <v>58</v>
      </c>
      <c r="E923" s="6">
        <v>11111</v>
      </c>
      <c r="F923" s="6" t="s">
        <v>56</v>
      </c>
      <c r="G923" s="6">
        <v>123456</v>
      </c>
      <c r="H923" s="6" t="s">
        <v>57</v>
      </c>
      <c r="I923" s="7">
        <v>-439.97640000000001</v>
      </c>
      <c r="J923" s="6" t="s">
        <v>15</v>
      </c>
      <c r="K923" s="7">
        <v>-2146190.731683</v>
      </c>
      <c r="L923" s="6" t="s">
        <v>15</v>
      </c>
      <c r="M923" s="6"/>
      <c r="N923" s="6"/>
      <c r="P923" s="3">
        <f t="shared" si="143"/>
        <v>45317</v>
      </c>
      <c r="Q923" t="str">
        <f t="shared" si="144"/>
        <v/>
      </c>
      <c r="R923" t="str">
        <f t="shared" si="145"/>
        <v>Yes</v>
      </c>
      <c r="S923">
        <f t="shared" si="146"/>
        <v>12345</v>
      </c>
      <c r="T923" t="str">
        <f t="shared" si="147"/>
        <v>Turnover 1</v>
      </c>
      <c r="U923" s="3">
        <f t="shared" si="148"/>
        <v>45317</v>
      </c>
      <c r="V923" t="str">
        <f>IF($R923="No","",IF(D923="","JD",INDEX(Lookup!$B:$B,MATCH(LEFT(D923,2),Lookup!$A:$A,0))))</f>
        <v>SI</v>
      </c>
      <c r="W923" t="str">
        <f t="shared" si="149"/>
        <v>xxxx xxx xxxxx</v>
      </c>
      <c r="X923" t="str">
        <f t="shared" si="150"/>
        <v>xxxx xxx xxx xxx</v>
      </c>
      <c r="Y923" t="str">
        <f t="shared" si="151"/>
        <v>SI xxx</v>
      </c>
      <c r="Z923" s="5">
        <f t="shared" si="152"/>
        <v>-59.738174999999998</v>
      </c>
    </row>
    <row r="924" spans="1:26" x14ac:dyDescent="0.25">
      <c r="A924" s="6" t="s">
        <v>16</v>
      </c>
      <c r="B924" s="6" t="s">
        <v>16</v>
      </c>
      <c r="C924" s="6" t="s">
        <v>54</v>
      </c>
      <c r="D924" s="6" t="s">
        <v>58</v>
      </c>
      <c r="E924" s="6">
        <v>11111</v>
      </c>
      <c r="F924" s="6" t="s">
        <v>56</v>
      </c>
      <c r="G924" s="6">
        <v>123456</v>
      </c>
      <c r="H924" s="6" t="s">
        <v>57</v>
      </c>
      <c r="I924" s="7">
        <v>-59.738174999999998</v>
      </c>
      <c r="J924" s="6" t="s">
        <v>15</v>
      </c>
      <c r="K924" s="7">
        <v>-2146250.4698580001</v>
      </c>
      <c r="L924" s="6" t="s">
        <v>15</v>
      </c>
      <c r="M924" s="6"/>
      <c r="N924" s="6"/>
      <c r="P924" s="3">
        <f t="shared" si="143"/>
        <v>45317</v>
      </c>
      <c r="Q924" t="str">
        <f t="shared" si="144"/>
        <v/>
      </c>
      <c r="R924" t="str">
        <f t="shared" si="145"/>
        <v>Yes</v>
      </c>
      <c r="S924">
        <f t="shared" si="146"/>
        <v>12345</v>
      </c>
      <c r="T924" t="str">
        <f t="shared" si="147"/>
        <v>Turnover 1</v>
      </c>
      <c r="U924" s="3">
        <f t="shared" si="148"/>
        <v>45317</v>
      </c>
      <c r="V924" t="str">
        <f>IF($R924="No","",IF(D924="","JD",INDEX(Lookup!$B:$B,MATCH(LEFT(D924,2),Lookup!$A:$A,0))))</f>
        <v>SI</v>
      </c>
      <c r="W924" t="str">
        <f t="shared" si="149"/>
        <v>xxxx xxx xxxxx</v>
      </c>
      <c r="X924" t="str">
        <f t="shared" si="150"/>
        <v>xxxx xxx xxx xxx</v>
      </c>
      <c r="Y924" t="str">
        <f t="shared" si="151"/>
        <v>SI xxx</v>
      </c>
      <c r="Z924" s="5">
        <f t="shared" si="152"/>
        <v>59.738174999999998</v>
      </c>
    </row>
    <row r="925" spans="1:26" x14ac:dyDescent="0.25">
      <c r="A925" s="6" t="s">
        <v>16</v>
      </c>
      <c r="B925" s="6" t="s">
        <v>16</v>
      </c>
      <c r="C925" s="6" t="s">
        <v>54</v>
      </c>
      <c r="D925" s="6" t="s">
        <v>58</v>
      </c>
      <c r="E925" s="6">
        <v>11111</v>
      </c>
      <c r="F925" s="6" t="s">
        <v>56</v>
      </c>
      <c r="G925" s="6">
        <v>123456</v>
      </c>
      <c r="H925" s="6" t="s">
        <v>57</v>
      </c>
      <c r="I925" s="7">
        <v>59.738174999999998</v>
      </c>
      <c r="J925" s="6" t="s">
        <v>15</v>
      </c>
      <c r="K925" s="7">
        <v>-2146190.731683</v>
      </c>
      <c r="L925" s="6" t="s">
        <v>15</v>
      </c>
      <c r="M925" s="6"/>
      <c r="N925" s="6"/>
      <c r="P925" s="3">
        <f t="shared" si="143"/>
        <v>45317</v>
      </c>
      <c r="Q925" t="str">
        <f t="shared" si="144"/>
        <v/>
      </c>
      <c r="R925" t="str">
        <f t="shared" si="145"/>
        <v>Yes</v>
      </c>
      <c r="S925">
        <f t="shared" si="146"/>
        <v>12345</v>
      </c>
      <c r="T925" t="str">
        <f t="shared" si="147"/>
        <v>Turnover 1</v>
      </c>
      <c r="U925" s="3">
        <f t="shared" si="148"/>
        <v>45317</v>
      </c>
      <c r="V925" t="str">
        <f>IF($R925="No","",IF(D925="","JD",INDEX(Lookup!$B:$B,MATCH(LEFT(D925,2),Lookup!$A:$A,0))))</f>
        <v>SI</v>
      </c>
      <c r="W925" t="str">
        <f t="shared" si="149"/>
        <v>xxxx xxx xxxxx</v>
      </c>
      <c r="X925" t="str">
        <f t="shared" si="150"/>
        <v>xxxx xxx xxx xxx</v>
      </c>
      <c r="Y925" t="str">
        <f t="shared" si="151"/>
        <v>SI xxx</v>
      </c>
      <c r="Z925" s="5">
        <f t="shared" si="152"/>
        <v>-109.00794599999999</v>
      </c>
    </row>
    <row r="926" spans="1:26" x14ac:dyDescent="0.25">
      <c r="A926" s="6" t="s">
        <v>16</v>
      </c>
      <c r="B926" s="6" t="s">
        <v>16</v>
      </c>
      <c r="C926" s="6" t="s">
        <v>54</v>
      </c>
      <c r="D926" s="6" t="s">
        <v>58</v>
      </c>
      <c r="E926" s="6">
        <v>11111</v>
      </c>
      <c r="F926" s="6" t="s">
        <v>56</v>
      </c>
      <c r="G926" s="6">
        <v>123456</v>
      </c>
      <c r="H926" s="6" t="s">
        <v>57</v>
      </c>
      <c r="I926" s="7">
        <v>-109.00794599999999</v>
      </c>
      <c r="J926" s="6" t="s">
        <v>15</v>
      </c>
      <c r="K926" s="7">
        <v>-2146299.739629</v>
      </c>
      <c r="L926" s="6" t="s">
        <v>15</v>
      </c>
      <c r="M926" s="6"/>
      <c r="N926" s="6"/>
      <c r="P926" s="3">
        <f t="shared" si="143"/>
        <v>45317</v>
      </c>
      <c r="Q926" t="str">
        <f t="shared" si="144"/>
        <v/>
      </c>
      <c r="R926" t="str">
        <f t="shared" si="145"/>
        <v>Yes</v>
      </c>
      <c r="S926">
        <f t="shared" si="146"/>
        <v>12345</v>
      </c>
      <c r="T926" t="str">
        <f t="shared" si="147"/>
        <v>Turnover 1</v>
      </c>
      <c r="U926" s="3">
        <f t="shared" si="148"/>
        <v>45317</v>
      </c>
      <c r="V926" t="str">
        <f>IF($R926="No","",IF(D926="","JD",INDEX(Lookup!$B:$B,MATCH(LEFT(D926,2),Lookup!$A:$A,0))))</f>
        <v>SI</v>
      </c>
      <c r="W926" t="str">
        <f t="shared" si="149"/>
        <v>xxxx xxx xxxxx</v>
      </c>
      <c r="X926" t="str">
        <f t="shared" si="150"/>
        <v>xxxx xxx xxx xxx</v>
      </c>
      <c r="Y926" t="str">
        <f t="shared" si="151"/>
        <v>SI xxx</v>
      </c>
      <c r="Z926" s="5">
        <f t="shared" si="152"/>
        <v>-95.656937999999997</v>
      </c>
    </row>
    <row r="927" spans="1:26" x14ac:dyDescent="0.25">
      <c r="A927" s="6" t="s">
        <v>16</v>
      </c>
      <c r="B927" s="6" t="s">
        <v>16</v>
      </c>
      <c r="C927" s="6" t="s">
        <v>54</v>
      </c>
      <c r="D927" s="6" t="s">
        <v>58</v>
      </c>
      <c r="E927" s="6">
        <v>11111</v>
      </c>
      <c r="F927" s="6" t="s">
        <v>56</v>
      </c>
      <c r="G927" s="6">
        <v>123456</v>
      </c>
      <c r="H927" s="6" t="s">
        <v>57</v>
      </c>
      <c r="I927" s="7">
        <v>-95.656937999999997</v>
      </c>
      <c r="J927" s="6" t="s">
        <v>15</v>
      </c>
      <c r="K927" s="7">
        <v>-2146395.3965670001</v>
      </c>
      <c r="L927" s="6" t="s">
        <v>15</v>
      </c>
      <c r="M927" s="6"/>
      <c r="N927" s="6"/>
      <c r="P927" s="3">
        <f t="shared" si="143"/>
        <v>45317</v>
      </c>
      <c r="Q927" t="str">
        <f t="shared" si="144"/>
        <v/>
      </c>
      <c r="R927" t="str">
        <f t="shared" si="145"/>
        <v>Yes</v>
      </c>
      <c r="S927">
        <f t="shared" si="146"/>
        <v>12345</v>
      </c>
      <c r="T927" t="str">
        <f t="shared" si="147"/>
        <v>Turnover 1</v>
      </c>
      <c r="U927" s="3">
        <f t="shared" si="148"/>
        <v>45317</v>
      </c>
      <c r="V927" t="str">
        <f>IF($R927="No","",IF(D927="","JD",INDEX(Lookup!$B:$B,MATCH(LEFT(D927,2),Lookup!$A:$A,0))))</f>
        <v>SI</v>
      </c>
      <c r="W927" t="str">
        <f t="shared" si="149"/>
        <v>xxxx xxx xxxxx</v>
      </c>
      <c r="X927" t="str">
        <f t="shared" si="150"/>
        <v>xxxx xxx xxx xxx</v>
      </c>
      <c r="Y927" t="str">
        <f t="shared" si="151"/>
        <v>SI xxx</v>
      </c>
      <c r="Z927" s="5">
        <f t="shared" si="152"/>
        <v>-84.240308999999996</v>
      </c>
    </row>
    <row r="928" spans="1:26" x14ac:dyDescent="0.25">
      <c r="A928" s="6" t="s">
        <v>16</v>
      </c>
      <c r="B928" s="6" t="s">
        <v>16</v>
      </c>
      <c r="C928" s="6" t="s">
        <v>54</v>
      </c>
      <c r="D928" s="6" t="s">
        <v>58</v>
      </c>
      <c r="E928" s="6">
        <v>11111</v>
      </c>
      <c r="F928" s="6" t="s">
        <v>56</v>
      </c>
      <c r="G928" s="6">
        <v>123456</v>
      </c>
      <c r="H928" s="6" t="s">
        <v>57</v>
      </c>
      <c r="I928" s="7">
        <v>-84.240308999999996</v>
      </c>
      <c r="J928" s="6" t="s">
        <v>15</v>
      </c>
      <c r="K928" s="7">
        <v>-2146479.6368760001</v>
      </c>
      <c r="L928" s="6" t="s">
        <v>15</v>
      </c>
      <c r="M928" s="6"/>
      <c r="N928" s="6"/>
      <c r="P928" s="3">
        <f t="shared" si="143"/>
        <v>45317</v>
      </c>
      <c r="Q928" t="str">
        <f t="shared" si="144"/>
        <v/>
      </c>
      <c r="R928" t="str">
        <f t="shared" si="145"/>
        <v>Yes</v>
      </c>
      <c r="S928">
        <f t="shared" si="146"/>
        <v>12345</v>
      </c>
      <c r="T928" t="str">
        <f t="shared" si="147"/>
        <v>Turnover 1</v>
      </c>
      <c r="U928" s="3">
        <f t="shared" si="148"/>
        <v>45317</v>
      </c>
      <c r="V928" t="str">
        <f>IF($R928="No","",IF(D928="","JD",INDEX(Lookup!$B:$B,MATCH(LEFT(D928,2),Lookup!$A:$A,0))))</f>
        <v>SI</v>
      </c>
      <c r="W928" t="str">
        <f t="shared" si="149"/>
        <v>xxxx xxx xxxxx</v>
      </c>
      <c r="X928" t="str">
        <f t="shared" si="150"/>
        <v>xxxx xxx xxx xxx</v>
      </c>
      <c r="Y928" t="str">
        <f t="shared" si="151"/>
        <v>SI xxx</v>
      </c>
      <c r="Z928" s="5">
        <f t="shared" si="152"/>
        <v>-289.01898</v>
      </c>
    </row>
    <row r="929" spans="1:26" x14ac:dyDescent="0.25">
      <c r="A929" s="6" t="s">
        <v>16</v>
      </c>
      <c r="B929" s="6" t="s">
        <v>16</v>
      </c>
      <c r="C929" s="6" t="s">
        <v>54</v>
      </c>
      <c r="D929" s="6" t="s">
        <v>58</v>
      </c>
      <c r="E929" s="6">
        <v>11111</v>
      </c>
      <c r="F929" s="6" t="s">
        <v>56</v>
      </c>
      <c r="G929" s="6">
        <v>123456</v>
      </c>
      <c r="H929" s="6" t="s">
        <v>57</v>
      </c>
      <c r="I929" s="7">
        <v>-289.01898</v>
      </c>
      <c r="J929" s="6" t="s">
        <v>15</v>
      </c>
      <c r="K929" s="7">
        <v>-2146768.6558559998</v>
      </c>
      <c r="L929" s="6" t="s">
        <v>15</v>
      </c>
      <c r="M929" s="6"/>
      <c r="N929" s="6"/>
      <c r="P929" s="3">
        <f t="shared" si="143"/>
        <v>45317</v>
      </c>
      <c r="Q929" t="str">
        <f t="shared" si="144"/>
        <v/>
      </c>
      <c r="R929" t="str">
        <f t="shared" si="145"/>
        <v>Yes</v>
      </c>
      <c r="S929">
        <f t="shared" si="146"/>
        <v>12345</v>
      </c>
      <c r="T929" t="str">
        <f t="shared" si="147"/>
        <v>Turnover 1</v>
      </c>
      <c r="U929" s="3">
        <f t="shared" si="148"/>
        <v>45317</v>
      </c>
      <c r="V929" t="str">
        <f>IF($R929="No","",IF(D929="","JD",INDEX(Lookup!$B:$B,MATCH(LEFT(D929,2),Lookup!$A:$A,0))))</f>
        <v>SI</v>
      </c>
      <c r="W929" t="str">
        <f t="shared" si="149"/>
        <v>xxxx xxx xxxxx</v>
      </c>
      <c r="X929" t="str">
        <f t="shared" si="150"/>
        <v>xxxx xxx xxx xxx</v>
      </c>
      <c r="Y929" t="str">
        <f t="shared" si="151"/>
        <v>SI xxx</v>
      </c>
      <c r="Z929" s="5">
        <f t="shared" si="152"/>
        <v>-127.669014</v>
      </c>
    </row>
    <row r="930" spans="1:26" x14ac:dyDescent="0.25">
      <c r="A930" s="6" t="s">
        <v>16</v>
      </c>
      <c r="B930" s="6" t="s">
        <v>16</v>
      </c>
      <c r="C930" s="6" t="s">
        <v>54</v>
      </c>
      <c r="D930" s="6" t="s">
        <v>58</v>
      </c>
      <c r="E930" s="6">
        <v>11111</v>
      </c>
      <c r="F930" s="6" t="s">
        <v>56</v>
      </c>
      <c r="G930" s="6">
        <v>123456</v>
      </c>
      <c r="H930" s="6" t="s">
        <v>57</v>
      </c>
      <c r="I930" s="7">
        <v>-127.669014</v>
      </c>
      <c r="J930" s="6" t="s">
        <v>15</v>
      </c>
      <c r="K930" s="7">
        <v>-2146896.3248699997</v>
      </c>
      <c r="L930" s="6" t="s">
        <v>15</v>
      </c>
      <c r="M930" s="6"/>
      <c r="N930" s="6"/>
      <c r="P930" s="3">
        <f t="shared" si="143"/>
        <v>45317</v>
      </c>
      <c r="Q930" t="str">
        <f t="shared" si="144"/>
        <v/>
      </c>
      <c r="R930" t="str">
        <f t="shared" si="145"/>
        <v>Yes</v>
      </c>
      <c r="S930">
        <f t="shared" si="146"/>
        <v>12345</v>
      </c>
      <c r="T930" t="str">
        <f t="shared" si="147"/>
        <v>Turnover 1</v>
      </c>
      <c r="U930" s="3">
        <f t="shared" si="148"/>
        <v>45317</v>
      </c>
      <c r="V930" t="str">
        <f>IF($R930="No","",IF(D930="","JD",INDEX(Lookup!$B:$B,MATCH(LEFT(D930,2),Lookup!$A:$A,0))))</f>
        <v>SI</v>
      </c>
      <c r="W930" t="str">
        <f t="shared" si="149"/>
        <v>xxxx xxx xxxxx</v>
      </c>
      <c r="X930" t="str">
        <f t="shared" si="150"/>
        <v>xxxx xxx xxx xxx</v>
      </c>
      <c r="Y930" t="str">
        <f t="shared" si="151"/>
        <v>SI xxx</v>
      </c>
      <c r="Z930" s="5">
        <f t="shared" si="152"/>
        <v>-444.07905349999999</v>
      </c>
    </row>
    <row r="931" spans="1:26" x14ac:dyDescent="0.25">
      <c r="A931" s="6" t="s">
        <v>16</v>
      </c>
      <c r="B931" s="6" t="s">
        <v>16</v>
      </c>
      <c r="C931" s="6" t="s">
        <v>54</v>
      </c>
      <c r="D931" s="6" t="s">
        <v>58</v>
      </c>
      <c r="E931" s="6">
        <v>11111</v>
      </c>
      <c r="F931" s="6" t="s">
        <v>56</v>
      </c>
      <c r="G931" s="6">
        <v>123456</v>
      </c>
      <c r="H931" s="6" t="s">
        <v>57</v>
      </c>
      <c r="I931" s="7">
        <v>-444.07905349999999</v>
      </c>
      <c r="J931" s="6" t="s">
        <v>15</v>
      </c>
      <c r="K931" s="7">
        <v>-2147340.4039234999</v>
      </c>
      <c r="L931" s="6" t="s">
        <v>15</v>
      </c>
      <c r="M931" s="6"/>
      <c r="N931" s="6"/>
      <c r="P931" s="3">
        <f t="shared" si="143"/>
        <v>45317</v>
      </c>
      <c r="Q931" t="str">
        <f t="shared" si="144"/>
        <v/>
      </c>
      <c r="R931" t="str">
        <f t="shared" si="145"/>
        <v>Yes</v>
      </c>
      <c r="S931">
        <f t="shared" si="146"/>
        <v>12345</v>
      </c>
      <c r="T931" t="str">
        <f t="shared" si="147"/>
        <v>Turnover 1</v>
      </c>
      <c r="U931" s="3">
        <f t="shared" si="148"/>
        <v>45317</v>
      </c>
      <c r="V931" t="str">
        <f>IF($R931="No","",IF(D931="","JD",INDEX(Lookup!$B:$B,MATCH(LEFT(D931,2),Lookup!$A:$A,0))))</f>
        <v>SI</v>
      </c>
      <c r="W931" t="str">
        <f t="shared" si="149"/>
        <v>xxxx xxx xxxxx</v>
      </c>
      <c r="X931" t="str">
        <f t="shared" si="150"/>
        <v>xxxx xxx xxx xxx</v>
      </c>
      <c r="Y931" t="str">
        <f t="shared" si="151"/>
        <v>SI xxx</v>
      </c>
      <c r="Z931" s="5">
        <f t="shared" si="152"/>
        <v>444.07905349999999</v>
      </c>
    </row>
    <row r="932" spans="1:26" x14ac:dyDescent="0.25">
      <c r="A932" s="6" t="s">
        <v>16</v>
      </c>
      <c r="B932" s="6" t="s">
        <v>16</v>
      </c>
      <c r="C932" s="6" t="s">
        <v>54</v>
      </c>
      <c r="D932" s="6" t="s">
        <v>58</v>
      </c>
      <c r="E932" s="6">
        <v>11111</v>
      </c>
      <c r="F932" s="6" t="s">
        <v>56</v>
      </c>
      <c r="G932" s="6">
        <v>123456</v>
      </c>
      <c r="H932" s="6" t="s">
        <v>57</v>
      </c>
      <c r="I932" s="7">
        <v>444.07905349999999</v>
      </c>
      <c r="J932" s="6" t="s">
        <v>15</v>
      </c>
      <c r="K932" s="7">
        <v>-2146896.3248699997</v>
      </c>
      <c r="L932" s="6" t="s">
        <v>15</v>
      </c>
      <c r="M932" s="6"/>
      <c r="N932" s="6"/>
      <c r="P932" s="3">
        <f t="shared" si="143"/>
        <v>45317</v>
      </c>
      <c r="Q932" t="str">
        <f t="shared" si="144"/>
        <v/>
      </c>
      <c r="R932" t="str">
        <f t="shared" si="145"/>
        <v>Yes</v>
      </c>
      <c r="S932">
        <f t="shared" si="146"/>
        <v>12345</v>
      </c>
      <c r="T932" t="str">
        <f t="shared" si="147"/>
        <v>Turnover 1</v>
      </c>
      <c r="U932" s="3">
        <f t="shared" si="148"/>
        <v>45317</v>
      </c>
      <c r="V932" t="str">
        <f>IF($R932="No","",IF(D932="","JD",INDEX(Lookup!$B:$B,MATCH(LEFT(D932,2),Lookup!$A:$A,0))))</f>
        <v>SI</v>
      </c>
      <c r="W932" t="str">
        <f t="shared" si="149"/>
        <v>xxxx xxx xxxxx</v>
      </c>
      <c r="X932" t="str">
        <f t="shared" si="150"/>
        <v>xxxx xxx xxx xxx</v>
      </c>
      <c r="Y932" t="str">
        <f t="shared" si="151"/>
        <v>SI xxx</v>
      </c>
      <c r="Z932" s="5">
        <f t="shared" si="152"/>
        <v>-468.34097049999997</v>
      </c>
    </row>
    <row r="933" spans="1:26" x14ac:dyDescent="0.25">
      <c r="A933" s="6" t="s">
        <v>16</v>
      </c>
      <c r="B933" s="6" t="s">
        <v>16</v>
      </c>
      <c r="C933" s="6" t="s">
        <v>54</v>
      </c>
      <c r="D933" s="6" t="s">
        <v>58</v>
      </c>
      <c r="E933" s="6">
        <v>11111</v>
      </c>
      <c r="F933" s="6" t="s">
        <v>56</v>
      </c>
      <c r="G933" s="6">
        <v>123456</v>
      </c>
      <c r="H933" s="6" t="s">
        <v>57</v>
      </c>
      <c r="I933" s="7">
        <v>-468.34097049999997</v>
      </c>
      <c r="J933" s="6" t="s">
        <v>15</v>
      </c>
      <c r="K933" s="7">
        <v>-2147364.6658405</v>
      </c>
      <c r="L933" s="6" t="s">
        <v>15</v>
      </c>
      <c r="M933" s="6"/>
      <c r="N933" s="6"/>
      <c r="P933" s="3">
        <f t="shared" si="143"/>
        <v>45317</v>
      </c>
      <c r="Q933" t="str">
        <f t="shared" si="144"/>
        <v/>
      </c>
      <c r="R933" t="str">
        <f t="shared" si="145"/>
        <v>Yes</v>
      </c>
      <c r="S933">
        <f t="shared" si="146"/>
        <v>12345</v>
      </c>
      <c r="T933" t="str">
        <f t="shared" si="147"/>
        <v>Turnover 1</v>
      </c>
      <c r="U933" s="3">
        <f t="shared" si="148"/>
        <v>45317</v>
      </c>
      <c r="V933" t="str">
        <f>IF($R933="No","",IF(D933="","JD",INDEX(Lookup!$B:$B,MATCH(LEFT(D933,2),Lookup!$A:$A,0))))</f>
        <v>SI</v>
      </c>
      <c r="W933" t="str">
        <f t="shared" si="149"/>
        <v>xxxx xxx xxxxx</v>
      </c>
      <c r="X933" t="str">
        <f t="shared" si="150"/>
        <v>xxxx xxx xxx xxx</v>
      </c>
      <c r="Y933" t="str">
        <f t="shared" si="151"/>
        <v>SI xxx</v>
      </c>
      <c r="Z933" s="5">
        <f t="shared" si="152"/>
        <v>-555.30584599999997</v>
      </c>
    </row>
    <row r="934" spans="1:26" x14ac:dyDescent="0.25">
      <c r="A934" s="6" t="s">
        <v>16</v>
      </c>
      <c r="B934" s="6" t="s">
        <v>16</v>
      </c>
      <c r="C934" s="6" t="s">
        <v>54</v>
      </c>
      <c r="D934" s="6" t="s">
        <v>58</v>
      </c>
      <c r="E934" s="6">
        <v>11111</v>
      </c>
      <c r="F934" s="6" t="s">
        <v>56</v>
      </c>
      <c r="G934" s="6">
        <v>123456</v>
      </c>
      <c r="H934" s="6" t="s">
        <v>57</v>
      </c>
      <c r="I934" s="7">
        <v>-555.30584599999997</v>
      </c>
      <c r="J934" s="6" t="s">
        <v>15</v>
      </c>
      <c r="K934" s="7">
        <v>-2147919.9716864997</v>
      </c>
      <c r="L934" s="6" t="s">
        <v>15</v>
      </c>
      <c r="M934" s="6"/>
      <c r="N934" s="6"/>
      <c r="P934" s="3">
        <f t="shared" si="143"/>
        <v>45317</v>
      </c>
      <c r="Q934" t="str">
        <f t="shared" si="144"/>
        <v/>
      </c>
      <c r="R934" t="str">
        <f t="shared" si="145"/>
        <v>Yes</v>
      </c>
      <c r="S934">
        <f t="shared" si="146"/>
        <v>12345</v>
      </c>
      <c r="T934" t="str">
        <f t="shared" si="147"/>
        <v>Turnover 1</v>
      </c>
      <c r="U934" s="3">
        <f t="shared" si="148"/>
        <v>45317</v>
      </c>
      <c r="V934" t="str">
        <f>IF($R934="No","",IF(D934="","JD",INDEX(Lookup!$B:$B,MATCH(LEFT(D934,2),Lookup!$A:$A,0))))</f>
        <v>SI</v>
      </c>
      <c r="W934" t="str">
        <f t="shared" si="149"/>
        <v>xxxx xxx xxxxx</v>
      </c>
      <c r="X934" t="str">
        <f t="shared" si="150"/>
        <v>xxxx xxx xxx xxx</v>
      </c>
      <c r="Y934" t="str">
        <f t="shared" si="151"/>
        <v>SI xxx</v>
      </c>
      <c r="Z934" s="5">
        <f t="shared" si="152"/>
        <v>-850.84229249999999</v>
      </c>
    </row>
    <row r="935" spans="1:26" x14ac:dyDescent="0.25">
      <c r="A935" s="6" t="s">
        <v>16</v>
      </c>
      <c r="B935" s="6" t="s">
        <v>16</v>
      </c>
      <c r="C935" s="6" t="s">
        <v>54</v>
      </c>
      <c r="D935" s="6" t="s">
        <v>58</v>
      </c>
      <c r="E935" s="6">
        <v>11111</v>
      </c>
      <c r="F935" s="6" t="s">
        <v>56</v>
      </c>
      <c r="G935" s="6">
        <v>123456</v>
      </c>
      <c r="H935" s="6" t="s">
        <v>57</v>
      </c>
      <c r="I935" s="7">
        <v>-850.84229249999999</v>
      </c>
      <c r="J935" s="6" t="s">
        <v>15</v>
      </c>
      <c r="K935" s="7">
        <v>-2148770.8139789999</v>
      </c>
      <c r="L935" s="6" t="s">
        <v>15</v>
      </c>
      <c r="M935" s="6"/>
      <c r="N935" s="6"/>
      <c r="P935" s="3">
        <f t="shared" si="143"/>
        <v>45317</v>
      </c>
      <c r="Q935" t="str">
        <f t="shared" si="144"/>
        <v/>
      </c>
      <c r="R935" t="str">
        <f t="shared" si="145"/>
        <v>Yes</v>
      </c>
      <c r="S935">
        <f t="shared" si="146"/>
        <v>12345</v>
      </c>
      <c r="T935" t="str">
        <f t="shared" si="147"/>
        <v>Turnover 1</v>
      </c>
      <c r="U935" s="3">
        <f t="shared" si="148"/>
        <v>45317</v>
      </c>
      <c r="V935" t="str">
        <f>IF($R935="No","",IF(D935="","JD",INDEX(Lookup!$B:$B,MATCH(LEFT(D935,2),Lookup!$A:$A,0))))</f>
        <v>SI</v>
      </c>
      <c r="W935" t="str">
        <f t="shared" si="149"/>
        <v>xxxx xxx xxxxx</v>
      </c>
      <c r="X935" t="str">
        <f t="shared" si="150"/>
        <v>xxxx xxx xxx xxx</v>
      </c>
      <c r="Y935" t="str">
        <f t="shared" si="151"/>
        <v>SI xxx</v>
      </c>
      <c r="Z935" s="5">
        <f t="shared" si="152"/>
        <v>-1926.8058429999999</v>
      </c>
    </row>
    <row r="936" spans="1:26" x14ac:dyDescent="0.25">
      <c r="A936" s="6" t="s">
        <v>16</v>
      </c>
      <c r="B936" s="6" t="s">
        <v>16</v>
      </c>
      <c r="C936" s="6" t="s">
        <v>54</v>
      </c>
      <c r="D936" s="6" t="s">
        <v>58</v>
      </c>
      <c r="E936" s="6">
        <v>11111</v>
      </c>
      <c r="F936" s="6" t="s">
        <v>56</v>
      </c>
      <c r="G936" s="6">
        <v>123456</v>
      </c>
      <c r="H936" s="6" t="s">
        <v>57</v>
      </c>
      <c r="I936" s="7">
        <v>-1926.8058429999999</v>
      </c>
      <c r="J936" s="6" t="s">
        <v>15</v>
      </c>
      <c r="K936" s="7">
        <v>-2150697.6198220002</v>
      </c>
      <c r="L936" s="6" t="s">
        <v>15</v>
      </c>
      <c r="M936" s="6"/>
      <c r="N936" s="6"/>
      <c r="P936" s="3">
        <f t="shared" si="143"/>
        <v>45317</v>
      </c>
      <c r="Q936" t="str">
        <f t="shared" si="144"/>
        <v/>
      </c>
      <c r="R936" t="str">
        <f t="shared" si="145"/>
        <v>Yes</v>
      </c>
      <c r="S936">
        <f t="shared" si="146"/>
        <v>12345</v>
      </c>
      <c r="T936" t="str">
        <f t="shared" si="147"/>
        <v>Turnover 1</v>
      </c>
      <c r="U936" s="3">
        <f t="shared" si="148"/>
        <v>45317</v>
      </c>
      <c r="V936" t="str">
        <f>IF($R936="No","",IF(D936="","JD",INDEX(Lookup!$B:$B,MATCH(LEFT(D936,2),Lookup!$A:$A,0))))</f>
        <v>SI</v>
      </c>
      <c r="W936" t="str">
        <f t="shared" si="149"/>
        <v>xxxx xxx xxxxx</v>
      </c>
      <c r="X936" t="str">
        <f t="shared" si="150"/>
        <v>xxxx xxx xxx xxx</v>
      </c>
      <c r="Y936" t="str">
        <f t="shared" si="151"/>
        <v>SI xxx</v>
      </c>
      <c r="Z936" s="5">
        <f t="shared" si="152"/>
        <v>-154.32677949999999</v>
      </c>
    </row>
    <row r="937" spans="1:26" x14ac:dyDescent="0.25">
      <c r="A937" s="6" t="s">
        <v>16</v>
      </c>
      <c r="B937" s="6" t="s">
        <v>16</v>
      </c>
      <c r="C937" s="6" t="s">
        <v>54</v>
      </c>
      <c r="D937" s="6" t="s">
        <v>58</v>
      </c>
      <c r="E937" s="6">
        <v>11111</v>
      </c>
      <c r="F937" s="6" t="s">
        <v>56</v>
      </c>
      <c r="G937" s="6">
        <v>123456</v>
      </c>
      <c r="H937" s="6" t="s">
        <v>57</v>
      </c>
      <c r="I937" s="7">
        <v>-154.32677949999999</v>
      </c>
      <c r="J937" s="6" t="s">
        <v>15</v>
      </c>
      <c r="K937" s="7">
        <v>-2150851.9466014998</v>
      </c>
      <c r="L937" s="6" t="s">
        <v>15</v>
      </c>
      <c r="M937" s="6"/>
      <c r="N937" s="6"/>
      <c r="P937" s="3">
        <f t="shared" si="143"/>
        <v>45317</v>
      </c>
      <c r="Q937" t="str">
        <f t="shared" si="144"/>
        <v/>
      </c>
      <c r="R937" t="str">
        <f t="shared" si="145"/>
        <v>Yes</v>
      </c>
      <c r="S937">
        <f t="shared" si="146"/>
        <v>12345</v>
      </c>
      <c r="T937" t="str">
        <f t="shared" si="147"/>
        <v>Turnover 1</v>
      </c>
      <c r="U937" s="3">
        <f t="shared" si="148"/>
        <v>45317</v>
      </c>
      <c r="V937" t="str">
        <f>IF($R937="No","",IF(D937="","JD",INDEX(Lookup!$B:$B,MATCH(LEFT(D937,2),Lookup!$A:$A,0))))</f>
        <v>SI</v>
      </c>
      <c r="W937" t="str">
        <f t="shared" si="149"/>
        <v>xxxx xxx xxxxx</v>
      </c>
      <c r="X937" t="str">
        <f t="shared" si="150"/>
        <v>xxxx xxx xxx xxx</v>
      </c>
      <c r="Y937" t="str">
        <f t="shared" si="151"/>
        <v>SI xxx</v>
      </c>
      <c r="Z937" s="5">
        <f t="shared" si="152"/>
        <v>-7364.7371449999991</v>
      </c>
    </row>
    <row r="938" spans="1:26" x14ac:dyDescent="0.25">
      <c r="A938" s="6" t="s">
        <v>16</v>
      </c>
      <c r="B938" s="6" t="s">
        <v>16</v>
      </c>
      <c r="C938" s="6" t="s">
        <v>54</v>
      </c>
      <c r="D938" s="6" t="s">
        <v>58</v>
      </c>
      <c r="E938" s="6">
        <v>11111</v>
      </c>
      <c r="F938" s="6" t="s">
        <v>56</v>
      </c>
      <c r="G938" s="6">
        <v>123456</v>
      </c>
      <c r="H938" s="6" t="s">
        <v>57</v>
      </c>
      <c r="I938" s="7">
        <v>-7364.7371449999991</v>
      </c>
      <c r="J938" s="6" t="s">
        <v>15</v>
      </c>
      <c r="K938" s="7">
        <v>-2158216.6837464999</v>
      </c>
      <c r="L938" s="6" t="s">
        <v>15</v>
      </c>
      <c r="M938" s="6"/>
      <c r="N938" s="6"/>
      <c r="P938" s="3">
        <f t="shared" si="143"/>
        <v>45317</v>
      </c>
      <c r="Q938" t="str">
        <f t="shared" si="144"/>
        <v/>
      </c>
      <c r="R938" t="str">
        <f t="shared" si="145"/>
        <v>Yes</v>
      </c>
      <c r="S938">
        <f t="shared" si="146"/>
        <v>12345</v>
      </c>
      <c r="T938" t="str">
        <f t="shared" si="147"/>
        <v>Turnover 1</v>
      </c>
      <c r="U938" s="3">
        <f t="shared" si="148"/>
        <v>45317</v>
      </c>
      <c r="V938" t="str">
        <f>IF($R938="No","",IF(D938="","JD",INDEX(Lookup!$B:$B,MATCH(LEFT(D938,2),Lookup!$A:$A,0))))</f>
        <v>SI</v>
      </c>
      <c r="W938" t="str">
        <f t="shared" si="149"/>
        <v>xxxx xxx xxxxx</v>
      </c>
      <c r="X938" t="str">
        <f t="shared" si="150"/>
        <v>xxxx xxx xxx xxx</v>
      </c>
      <c r="Y938" t="str">
        <f t="shared" si="151"/>
        <v>SI xxx</v>
      </c>
      <c r="Z938" s="5">
        <f t="shared" si="152"/>
        <v>-2325.2752740000001</v>
      </c>
    </row>
    <row r="939" spans="1:26" x14ac:dyDescent="0.25">
      <c r="A939" s="6" t="s">
        <v>16</v>
      </c>
      <c r="B939" s="6" t="s">
        <v>16</v>
      </c>
      <c r="C939" s="6" t="s">
        <v>54</v>
      </c>
      <c r="D939" s="6" t="s">
        <v>58</v>
      </c>
      <c r="E939" s="6">
        <v>11111</v>
      </c>
      <c r="F939" s="6" t="s">
        <v>56</v>
      </c>
      <c r="G939" s="6">
        <v>123456</v>
      </c>
      <c r="H939" s="6" t="s">
        <v>57</v>
      </c>
      <c r="I939" s="7">
        <v>-2325.2752740000001</v>
      </c>
      <c r="J939" s="6" t="s">
        <v>15</v>
      </c>
      <c r="K939" s="7">
        <v>-2160541.9590205001</v>
      </c>
      <c r="L939" s="6" t="s">
        <v>15</v>
      </c>
      <c r="M939" s="6"/>
      <c r="N939" s="6"/>
      <c r="P939" s="3">
        <f t="shared" si="143"/>
        <v>45317</v>
      </c>
      <c r="Q939" t="str">
        <f t="shared" si="144"/>
        <v/>
      </c>
      <c r="R939" t="str">
        <f t="shared" si="145"/>
        <v>Yes</v>
      </c>
      <c r="S939">
        <f t="shared" si="146"/>
        <v>12345</v>
      </c>
      <c r="T939" t="str">
        <f t="shared" si="147"/>
        <v>Turnover 1</v>
      </c>
      <c r="U939" s="3">
        <f t="shared" si="148"/>
        <v>45317</v>
      </c>
      <c r="V939" t="str">
        <f>IF($R939="No","",IF(D939="","JD",INDEX(Lookup!$B:$B,MATCH(LEFT(D939,2),Lookup!$A:$A,0))))</f>
        <v>SI</v>
      </c>
      <c r="W939" t="str">
        <f t="shared" si="149"/>
        <v>xxxx xxx xxxxx</v>
      </c>
      <c r="X939" t="str">
        <f t="shared" si="150"/>
        <v>xxxx xxx xxx xxx</v>
      </c>
      <c r="Y939" t="str">
        <f t="shared" si="151"/>
        <v>SI xxx</v>
      </c>
      <c r="Z939" s="5">
        <f t="shared" si="152"/>
        <v>-7535.7526845000002</v>
      </c>
    </row>
    <row r="940" spans="1:26" x14ac:dyDescent="0.25">
      <c r="A940" s="6" t="s">
        <v>16</v>
      </c>
      <c r="B940" s="6" t="s">
        <v>16</v>
      </c>
      <c r="C940" s="6" t="s">
        <v>54</v>
      </c>
      <c r="D940" s="6" t="s">
        <v>58</v>
      </c>
      <c r="E940" s="6">
        <v>11111</v>
      </c>
      <c r="F940" s="6" t="s">
        <v>56</v>
      </c>
      <c r="G940" s="6">
        <v>123456</v>
      </c>
      <c r="H940" s="6" t="s">
        <v>57</v>
      </c>
      <c r="I940" s="7">
        <v>-7535.7526845000002</v>
      </c>
      <c r="J940" s="6" t="s">
        <v>15</v>
      </c>
      <c r="K940" s="7">
        <v>-2168077.7117050001</v>
      </c>
      <c r="L940" s="6" t="s">
        <v>15</v>
      </c>
      <c r="M940" s="6"/>
      <c r="N940" s="6"/>
      <c r="P940" s="3">
        <f t="shared" si="143"/>
        <v>45317</v>
      </c>
      <c r="Q940" t="str">
        <f t="shared" si="144"/>
        <v/>
      </c>
      <c r="R940" t="str">
        <f t="shared" si="145"/>
        <v>Yes</v>
      </c>
      <c r="S940">
        <f t="shared" si="146"/>
        <v>12345</v>
      </c>
      <c r="T940" t="str">
        <f t="shared" si="147"/>
        <v>Turnover 1</v>
      </c>
      <c r="U940" s="3">
        <f t="shared" si="148"/>
        <v>45317</v>
      </c>
      <c r="V940" t="str">
        <f>IF($R940="No","",IF(D940="","JD",INDEX(Lookup!$B:$B,MATCH(LEFT(D940,2),Lookup!$A:$A,0))))</f>
        <v>SI</v>
      </c>
      <c r="W940" t="str">
        <f t="shared" si="149"/>
        <v>xxxx xxx xxxxx</v>
      </c>
      <c r="X940" t="str">
        <f t="shared" si="150"/>
        <v>xxxx xxx xxx xxx</v>
      </c>
      <c r="Y940" t="str">
        <f t="shared" si="151"/>
        <v>SI xxx</v>
      </c>
      <c r="Z940" s="5">
        <f t="shared" si="152"/>
        <v>-147.92310000000001</v>
      </c>
    </row>
    <row r="941" spans="1:26" x14ac:dyDescent="0.25">
      <c r="A941" s="6" t="s">
        <v>16</v>
      </c>
      <c r="B941" s="6" t="s">
        <v>16</v>
      </c>
      <c r="C941" s="6" t="s">
        <v>54</v>
      </c>
      <c r="D941" s="6" t="s">
        <v>58</v>
      </c>
      <c r="E941" s="6">
        <v>11111</v>
      </c>
      <c r="F941" s="6" t="s">
        <v>56</v>
      </c>
      <c r="G941" s="6">
        <v>123456</v>
      </c>
      <c r="H941" s="6" t="s">
        <v>57</v>
      </c>
      <c r="I941" s="7">
        <v>-147.92310000000001</v>
      </c>
      <c r="J941" s="6" t="s">
        <v>15</v>
      </c>
      <c r="K941" s="7">
        <v>-2168225.6348049999</v>
      </c>
      <c r="L941" s="6" t="s">
        <v>15</v>
      </c>
      <c r="M941" s="6"/>
      <c r="N941" s="6"/>
      <c r="P941" s="3">
        <f t="shared" si="143"/>
        <v>45317</v>
      </c>
      <c r="Q941" t="str">
        <f t="shared" si="144"/>
        <v/>
      </c>
      <c r="R941" t="str">
        <f t="shared" si="145"/>
        <v>Yes</v>
      </c>
      <c r="S941">
        <f t="shared" si="146"/>
        <v>12345</v>
      </c>
      <c r="T941" t="str">
        <f t="shared" si="147"/>
        <v>Turnover 1</v>
      </c>
      <c r="U941" s="3">
        <f t="shared" si="148"/>
        <v>45317</v>
      </c>
      <c r="V941" t="str">
        <f>IF($R941="No","",IF(D941="","JD",INDEX(Lookup!$B:$B,MATCH(LEFT(D941,2),Lookup!$A:$A,0))))</f>
        <v>SI</v>
      </c>
      <c r="W941" t="str">
        <f t="shared" si="149"/>
        <v>xxxx xxx xxxxx</v>
      </c>
      <c r="X941" t="str">
        <f t="shared" si="150"/>
        <v>xxxx xxx xxx xxx</v>
      </c>
      <c r="Y941" t="str">
        <f t="shared" si="151"/>
        <v>SI xxx</v>
      </c>
      <c r="Z941" s="5">
        <f t="shared" si="152"/>
        <v>-156.07783499999999</v>
      </c>
    </row>
    <row r="942" spans="1:26" x14ac:dyDescent="0.25">
      <c r="A942" s="6" t="s">
        <v>16</v>
      </c>
      <c r="B942" s="6" t="s">
        <v>16</v>
      </c>
      <c r="C942" s="6" t="s">
        <v>54</v>
      </c>
      <c r="D942" s="6" t="s">
        <v>58</v>
      </c>
      <c r="E942" s="6">
        <v>11111</v>
      </c>
      <c r="F942" s="6" t="s">
        <v>56</v>
      </c>
      <c r="G942" s="6">
        <v>123456</v>
      </c>
      <c r="H942" s="6" t="s">
        <v>57</v>
      </c>
      <c r="I942" s="7">
        <v>-156.07783499999999</v>
      </c>
      <c r="J942" s="6" t="s">
        <v>15</v>
      </c>
      <c r="K942" s="7">
        <v>-2168381.71264</v>
      </c>
      <c r="L942" s="6" t="s">
        <v>15</v>
      </c>
      <c r="M942" s="6"/>
      <c r="N942" s="6"/>
      <c r="P942" s="3">
        <f t="shared" si="143"/>
        <v>45317</v>
      </c>
      <c r="Q942" t="str">
        <f t="shared" si="144"/>
        <v/>
      </c>
      <c r="R942" t="str">
        <f t="shared" si="145"/>
        <v>Yes</v>
      </c>
      <c r="S942">
        <f t="shared" si="146"/>
        <v>12345</v>
      </c>
      <c r="T942" t="str">
        <f t="shared" si="147"/>
        <v>Turnover 1</v>
      </c>
      <c r="U942" s="3">
        <f t="shared" si="148"/>
        <v>45317</v>
      </c>
      <c r="V942" t="str">
        <f>IF($R942="No","",IF(D942="","JD",INDEX(Lookup!$B:$B,MATCH(LEFT(D942,2),Lookup!$A:$A,0))))</f>
        <v>SI</v>
      </c>
      <c r="W942" t="str">
        <f t="shared" si="149"/>
        <v>xxxx xxx xxxxx</v>
      </c>
      <c r="X942" t="str">
        <f t="shared" si="150"/>
        <v>xxxx xxx xxx xxx</v>
      </c>
      <c r="Y942" t="str">
        <f t="shared" si="151"/>
        <v>SI xxx</v>
      </c>
      <c r="Z942" s="5">
        <f t="shared" si="152"/>
        <v>-3.4136100000000003</v>
      </c>
    </row>
    <row r="943" spans="1:26" x14ac:dyDescent="0.25">
      <c r="A943" s="6" t="s">
        <v>16</v>
      </c>
      <c r="B943" s="6" t="s">
        <v>16</v>
      </c>
      <c r="C943" s="6" t="s">
        <v>54</v>
      </c>
      <c r="D943" s="6" t="s">
        <v>58</v>
      </c>
      <c r="E943" s="6">
        <v>11111</v>
      </c>
      <c r="F943" s="6" t="s">
        <v>56</v>
      </c>
      <c r="G943" s="6">
        <v>123456</v>
      </c>
      <c r="H943" s="6" t="s">
        <v>57</v>
      </c>
      <c r="I943" s="7">
        <v>-3.4136100000000003</v>
      </c>
      <c r="J943" s="6" t="s">
        <v>15</v>
      </c>
      <c r="K943" s="7">
        <v>-2168385.1262499997</v>
      </c>
      <c r="L943" s="6" t="s">
        <v>15</v>
      </c>
      <c r="M943" s="6"/>
      <c r="N943" s="6"/>
      <c r="P943" s="3">
        <f t="shared" si="143"/>
        <v>45317</v>
      </c>
      <c r="Q943" t="str">
        <f t="shared" si="144"/>
        <v/>
      </c>
      <c r="R943" t="str">
        <f t="shared" si="145"/>
        <v>Yes</v>
      </c>
      <c r="S943">
        <f t="shared" si="146"/>
        <v>12345</v>
      </c>
      <c r="T943" t="str">
        <f t="shared" si="147"/>
        <v>Turnover 1</v>
      </c>
      <c r="U943" s="3">
        <f t="shared" si="148"/>
        <v>45317</v>
      </c>
      <c r="V943" t="str">
        <f>IF($R943="No","",IF(D943="","JD",INDEX(Lookup!$B:$B,MATCH(LEFT(D943,2),Lookup!$A:$A,0))))</f>
        <v>SI</v>
      </c>
      <c r="W943" t="str">
        <f t="shared" si="149"/>
        <v>xxxx xxx xxxxx</v>
      </c>
      <c r="X943" t="str">
        <f t="shared" si="150"/>
        <v>xxxx xxx xxx xxx</v>
      </c>
      <c r="Y943" t="str">
        <f t="shared" si="151"/>
        <v>SI xxx</v>
      </c>
      <c r="Z943" s="5">
        <f t="shared" si="152"/>
        <v>-240.09057000000001</v>
      </c>
    </row>
    <row r="944" spans="1:26" x14ac:dyDescent="0.25">
      <c r="A944" s="6" t="s">
        <v>16</v>
      </c>
      <c r="B944" s="6" t="s">
        <v>16</v>
      </c>
      <c r="C944" s="6" t="s">
        <v>54</v>
      </c>
      <c r="D944" s="6" t="s">
        <v>58</v>
      </c>
      <c r="E944" s="6">
        <v>11111</v>
      </c>
      <c r="F944" s="6" t="s">
        <v>56</v>
      </c>
      <c r="G944" s="6">
        <v>123456</v>
      </c>
      <c r="H944" s="6" t="s">
        <v>57</v>
      </c>
      <c r="I944" s="7">
        <v>-240.09057000000001</v>
      </c>
      <c r="J944" s="6" t="s">
        <v>15</v>
      </c>
      <c r="K944" s="7">
        <v>-2168625.2168199997</v>
      </c>
      <c r="L944" s="6" t="s">
        <v>15</v>
      </c>
      <c r="M944" s="6"/>
      <c r="N944" s="6"/>
      <c r="P944" s="3">
        <f t="shared" si="143"/>
        <v>45317</v>
      </c>
      <c r="Q944" t="str">
        <f t="shared" si="144"/>
        <v/>
      </c>
      <c r="R944" t="str">
        <f t="shared" si="145"/>
        <v>Yes</v>
      </c>
      <c r="S944">
        <f t="shared" si="146"/>
        <v>12345</v>
      </c>
      <c r="T944" t="str">
        <f t="shared" si="147"/>
        <v>Turnover 1</v>
      </c>
      <c r="U944" s="3">
        <f t="shared" si="148"/>
        <v>45317</v>
      </c>
      <c r="V944" t="str">
        <f>IF($R944="No","",IF(D944="","JD",INDEX(Lookup!$B:$B,MATCH(LEFT(D944,2),Lookup!$A:$A,0))))</f>
        <v>SI</v>
      </c>
      <c r="W944" t="str">
        <f t="shared" si="149"/>
        <v>xxxx xxx xxxxx</v>
      </c>
      <c r="X944" t="str">
        <f t="shared" si="150"/>
        <v>xxxx xxx xxx xxx</v>
      </c>
      <c r="Y944" t="str">
        <f t="shared" si="151"/>
        <v>SI xxx</v>
      </c>
      <c r="Z944" s="5">
        <f t="shared" si="152"/>
        <v>-3380.9088805000001</v>
      </c>
    </row>
    <row r="945" spans="1:26" x14ac:dyDescent="0.25">
      <c r="A945" s="6" t="s">
        <v>16</v>
      </c>
      <c r="B945" s="6" t="s">
        <v>16</v>
      </c>
      <c r="C945" s="6" t="s">
        <v>54</v>
      </c>
      <c r="D945" s="6" t="s">
        <v>58</v>
      </c>
      <c r="E945" s="6">
        <v>11111</v>
      </c>
      <c r="F945" s="6" t="s">
        <v>56</v>
      </c>
      <c r="G945" s="6">
        <v>123456</v>
      </c>
      <c r="H945" s="6" t="s">
        <v>57</v>
      </c>
      <c r="I945" s="7">
        <v>-3380.9088805000001</v>
      </c>
      <c r="J945" s="6" t="s">
        <v>15</v>
      </c>
      <c r="K945" s="7">
        <v>-2172006.1257004999</v>
      </c>
      <c r="L945" s="6" t="s">
        <v>15</v>
      </c>
      <c r="M945" s="6"/>
      <c r="N945" s="6"/>
      <c r="P945" s="3">
        <f t="shared" si="143"/>
        <v>45317</v>
      </c>
      <c r="Q945" t="str">
        <f t="shared" si="144"/>
        <v/>
      </c>
      <c r="R945" t="str">
        <f t="shared" si="145"/>
        <v>Yes</v>
      </c>
      <c r="S945">
        <f t="shared" si="146"/>
        <v>12345</v>
      </c>
      <c r="T945" t="str">
        <f t="shared" si="147"/>
        <v>Turnover 1</v>
      </c>
      <c r="U945" s="3">
        <f t="shared" si="148"/>
        <v>45317</v>
      </c>
      <c r="V945" t="str">
        <f>IF($R945="No","",IF(D945="","JD",INDEX(Lookup!$B:$B,MATCH(LEFT(D945,2),Lookup!$A:$A,0))))</f>
        <v>SI</v>
      </c>
      <c r="W945" t="str">
        <f t="shared" si="149"/>
        <v>xxxx xxx xxxxx</v>
      </c>
      <c r="X945" t="str">
        <f t="shared" si="150"/>
        <v>xxxx xxx xxx xxx</v>
      </c>
      <c r="Y945" t="str">
        <f t="shared" si="151"/>
        <v>SI xxx</v>
      </c>
      <c r="Z945" s="5">
        <f t="shared" si="152"/>
        <v>-41.152964999999995</v>
      </c>
    </row>
    <row r="946" spans="1:26" x14ac:dyDescent="0.25">
      <c r="A946" s="6" t="s">
        <v>16</v>
      </c>
      <c r="B946" s="6" t="s">
        <v>16</v>
      </c>
      <c r="C946" s="6" t="s">
        <v>54</v>
      </c>
      <c r="D946" s="6" t="s">
        <v>58</v>
      </c>
      <c r="E946" s="6">
        <v>11111</v>
      </c>
      <c r="F946" s="6" t="s">
        <v>56</v>
      </c>
      <c r="G946" s="6">
        <v>123456</v>
      </c>
      <c r="H946" s="6" t="s">
        <v>57</v>
      </c>
      <c r="I946" s="7">
        <v>-41.152964999999995</v>
      </c>
      <c r="J946" s="6" t="s">
        <v>15</v>
      </c>
      <c r="K946" s="7">
        <v>-2172047.2786654998</v>
      </c>
      <c r="L946" s="6" t="s">
        <v>15</v>
      </c>
      <c r="M946" s="6"/>
      <c r="N946" s="6"/>
      <c r="P946" s="3">
        <f t="shared" si="143"/>
        <v>45317</v>
      </c>
      <c r="Q946" t="str">
        <f t="shared" si="144"/>
        <v/>
      </c>
      <c r="R946" t="str">
        <f t="shared" si="145"/>
        <v>Yes</v>
      </c>
      <c r="S946">
        <f t="shared" si="146"/>
        <v>12345</v>
      </c>
      <c r="T946" t="str">
        <f t="shared" si="147"/>
        <v>Turnover 1</v>
      </c>
      <c r="U946" s="3">
        <f t="shared" si="148"/>
        <v>45317</v>
      </c>
      <c r="V946" t="str">
        <f>IF($R946="No","",IF(D946="","JD",INDEX(Lookup!$B:$B,MATCH(LEFT(D946,2),Lookup!$A:$A,0))))</f>
        <v>SI</v>
      </c>
      <c r="W946" t="str">
        <f t="shared" si="149"/>
        <v>xxxx xxx xxxxx</v>
      </c>
      <c r="X946" t="str">
        <f t="shared" si="150"/>
        <v>xxxx xxx xxx xxx</v>
      </c>
      <c r="Y946" t="str">
        <f t="shared" si="151"/>
        <v>SI xxx</v>
      </c>
      <c r="Z946" s="5">
        <f t="shared" si="152"/>
        <v>-297.32543099999998</v>
      </c>
    </row>
    <row r="947" spans="1:26" x14ac:dyDescent="0.25">
      <c r="A947" s="6" t="s">
        <v>16</v>
      </c>
      <c r="B947" s="6" t="s">
        <v>16</v>
      </c>
      <c r="C947" s="6" t="s">
        <v>54</v>
      </c>
      <c r="D947" s="6" t="s">
        <v>58</v>
      </c>
      <c r="E947" s="6">
        <v>11111</v>
      </c>
      <c r="F947" s="6" t="s">
        <v>56</v>
      </c>
      <c r="G947" s="6">
        <v>123456</v>
      </c>
      <c r="H947" s="6" t="s">
        <v>57</v>
      </c>
      <c r="I947" s="7">
        <v>-297.32543099999998</v>
      </c>
      <c r="J947" s="6" t="s">
        <v>15</v>
      </c>
      <c r="K947" s="7">
        <v>-2172344.6040964997</v>
      </c>
      <c r="L947" s="6" t="s">
        <v>15</v>
      </c>
      <c r="M947" s="6"/>
      <c r="N947" s="6"/>
      <c r="P947" s="3">
        <f t="shared" si="143"/>
        <v>45317</v>
      </c>
      <c r="Q947" t="str">
        <f t="shared" si="144"/>
        <v/>
      </c>
      <c r="R947" t="str">
        <f t="shared" si="145"/>
        <v>Yes</v>
      </c>
      <c r="S947">
        <f t="shared" si="146"/>
        <v>12345</v>
      </c>
      <c r="T947" t="str">
        <f t="shared" si="147"/>
        <v>Turnover 1</v>
      </c>
      <c r="U947" s="3">
        <f t="shared" si="148"/>
        <v>45317</v>
      </c>
      <c r="V947" t="str">
        <f>IF($R947="No","",IF(D947="","JD",INDEX(Lookup!$B:$B,MATCH(LEFT(D947,2),Lookup!$A:$A,0))))</f>
        <v>SI</v>
      </c>
      <c r="W947" t="str">
        <f t="shared" si="149"/>
        <v>xxxx xxx xxxxx</v>
      </c>
      <c r="X947" t="str">
        <f t="shared" si="150"/>
        <v>xxxx xxx xxx xxx</v>
      </c>
      <c r="Y947" t="str">
        <f t="shared" si="151"/>
        <v>SI xxx</v>
      </c>
      <c r="Z947" s="5">
        <f t="shared" si="152"/>
        <v>-106.01155499999999</v>
      </c>
    </row>
    <row r="948" spans="1:26" x14ac:dyDescent="0.25">
      <c r="A948" s="6" t="s">
        <v>16</v>
      </c>
      <c r="B948" s="6" t="s">
        <v>16</v>
      </c>
      <c r="C948" s="6" t="s">
        <v>54</v>
      </c>
      <c r="D948" s="6" t="s">
        <v>58</v>
      </c>
      <c r="E948" s="6">
        <v>11111</v>
      </c>
      <c r="F948" s="6" t="s">
        <v>56</v>
      </c>
      <c r="G948" s="6">
        <v>123456</v>
      </c>
      <c r="H948" s="6" t="s">
        <v>57</v>
      </c>
      <c r="I948" s="7">
        <v>-106.01155499999999</v>
      </c>
      <c r="J948" s="6" t="s">
        <v>15</v>
      </c>
      <c r="K948" s="7">
        <v>-2172450.6156514999</v>
      </c>
      <c r="L948" s="6" t="s">
        <v>15</v>
      </c>
      <c r="M948" s="6"/>
      <c r="N948" s="6"/>
      <c r="P948" s="3">
        <f t="shared" si="143"/>
        <v>45317</v>
      </c>
      <c r="Q948" t="str">
        <f t="shared" si="144"/>
        <v/>
      </c>
      <c r="R948" t="str">
        <f t="shared" si="145"/>
        <v>Yes</v>
      </c>
      <c r="S948">
        <f t="shared" si="146"/>
        <v>12345</v>
      </c>
      <c r="T948" t="str">
        <f t="shared" si="147"/>
        <v>Turnover 1</v>
      </c>
      <c r="U948" s="3">
        <f t="shared" si="148"/>
        <v>45317</v>
      </c>
      <c r="V948" t="str">
        <f>IF($R948="No","",IF(D948="","JD",INDEX(Lookup!$B:$B,MATCH(LEFT(D948,2),Lookup!$A:$A,0))))</f>
        <v>SI</v>
      </c>
      <c r="W948" t="str">
        <f t="shared" si="149"/>
        <v>xxxx xxx xxxxx</v>
      </c>
      <c r="X948" t="str">
        <f t="shared" si="150"/>
        <v>xxxx xxx xxx xxx</v>
      </c>
      <c r="Y948" t="str">
        <f t="shared" si="151"/>
        <v>SI xxx</v>
      </c>
      <c r="Z948" s="5">
        <f t="shared" si="152"/>
        <v>-98.918831999999995</v>
      </c>
    </row>
    <row r="949" spans="1:26" x14ac:dyDescent="0.25">
      <c r="A949" s="6" t="s">
        <v>16</v>
      </c>
      <c r="B949" s="6" t="s">
        <v>16</v>
      </c>
      <c r="C949" s="6" t="s">
        <v>54</v>
      </c>
      <c r="D949" s="6" t="s">
        <v>58</v>
      </c>
      <c r="E949" s="6">
        <v>11111</v>
      </c>
      <c r="F949" s="6" t="s">
        <v>56</v>
      </c>
      <c r="G949" s="6">
        <v>123456</v>
      </c>
      <c r="H949" s="6" t="s">
        <v>57</v>
      </c>
      <c r="I949" s="7">
        <v>-98.918831999999995</v>
      </c>
      <c r="J949" s="6" t="s">
        <v>15</v>
      </c>
      <c r="K949" s="7">
        <v>-2172549.5344834998</v>
      </c>
      <c r="L949" s="6" t="s">
        <v>15</v>
      </c>
      <c r="M949" s="6"/>
      <c r="N949" s="6"/>
      <c r="P949" s="3">
        <f t="shared" si="143"/>
        <v>45317</v>
      </c>
      <c r="Q949" t="str">
        <f t="shared" si="144"/>
        <v/>
      </c>
      <c r="R949" t="str">
        <f t="shared" si="145"/>
        <v>Yes</v>
      </c>
      <c r="S949">
        <f t="shared" si="146"/>
        <v>12345</v>
      </c>
      <c r="T949" t="str">
        <f t="shared" si="147"/>
        <v>Turnover 1</v>
      </c>
      <c r="U949" s="3">
        <f t="shared" si="148"/>
        <v>45317</v>
      </c>
      <c r="V949" t="str">
        <f>IF($R949="No","",IF(D949="","JD",INDEX(Lookup!$B:$B,MATCH(LEFT(D949,2),Lookup!$A:$A,0))))</f>
        <v>SI</v>
      </c>
      <c r="W949" t="str">
        <f t="shared" si="149"/>
        <v>xxxx xxx xxxxx</v>
      </c>
      <c r="X949" t="str">
        <f t="shared" si="150"/>
        <v>xxxx xxx xxx xxx</v>
      </c>
      <c r="Y949" t="str">
        <f t="shared" si="151"/>
        <v>SI xxx</v>
      </c>
      <c r="Z949" s="5">
        <f t="shared" si="152"/>
        <v>-162.22233299999999</v>
      </c>
    </row>
    <row r="950" spans="1:26" x14ac:dyDescent="0.25">
      <c r="A950" s="6" t="s">
        <v>16</v>
      </c>
      <c r="B950" s="6" t="s">
        <v>16</v>
      </c>
      <c r="C950" s="6" t="s">
        <v>54</v>
      </c>
      <c r="D950" s="6" t="s">
        <v>58</v>
      </c>
      <c r="E950" s="6">
        <v>11111</v>
      </c>
      <c r="F950" s="6" t="s">
        <v>56</v>
      </c>
      <c r="G950" s="6">
        <v>123456</v>
      </c>
      <c r="H950" s="6" t="s">
        <v>57</v>
      </c>
      <c r="I950" s="7">
        <v>-162.22233299999999</v>
      </c>
      <c r="J950" s="6" t="s">
        <v>15</v>
      </c>
      <c r="K950" s="7">
        <v>-2172711.7568164999</v>
      </c>
      <c r="L950" s="6" t="s">
        <v>15</v>
      </c>
      <c r="M950" s="6"/>
      <c r="N950" s="6"/>
      <c r="P950" s="3">
        <f t="shared" si="143"/>
        <v>45317</v>
      </c>
      <c r="Q950" t="str">
        <f t="shared" si="144"/>
        <v/>
      </c>
      <c r="R950" t="str">
        <f t="shared" si="145"/>
        <v>Yes</v>
      </c>
      <c r="S950">
        <f t="shared" si="146"/>
        <v>12345</v>
      </c>
      <c r="T950" t="str">
        <f t="shared" si="147"/>
        <v>Turnover 1</v>
      </c>
      <c r="U950" s="3">
        <f t="shared" si="148"/>
        <v>45317</v>
      </c>
      <c r="V950" t="str">
        <f>IF($R950="No","",IF(D950="","JD",INDEX(Lookup!$B:$B,MATCH(LEFT(D950,2),Lookup!$A:$A,0))))</f>
        <v>SI</v>
      </c>
      <c r="W950" t="str">
        <f t="shared" si="149"/>
        <v>xxxx xxx xxxxx</v>
      </c>
      <c r="X950" t="str">
        <f t="shared" si="150"/>
        <v>xxxx xxx xxx xxx</v>
      </c>
      <c r="Y950" t="str">
        <f t="shared" si="151"/>
        <v>SI xxx</v>
      </c>
      <c r="Z950" s="5">
        <f t="shared" si="152"/>
        <v>-1048.4650254999999</v>
      </c>
    </row>
    <row r="951" spans="1:26" x14ac:dyDescent="0.25">
      <c r="A951" s="6" t="s">
        <v>16</v>
      </c>
      <c r="B951" s="6" t="s">
        <v>16</v>
      </c>
      <c r="C951" s="6" t="s">
        <v>54</v>
      </c>
      <c r="D951" s="6" t="s">
        <v>58</v>
      </c>
      <c r="E951" s="6">
        <v>11111</v>
      </c>
      <c r="F951" s="6" t="s">
        <v>56</v>
      </c>
      <c r="G951" s="6">
        <v>123456</v>
      </c>
      <c r="H951" s="6" t="s">
        <v>57</v>
      </c>
      <c r="I951" s="7">
        <v>-1048.4650254999999</v>
      </c>
      <c r="J951" s="6" t="s">
        <v>15</v>
      </c>
      <c r="K951" s="7">
        <v>-2173760.2218419998</v>
      </c>
      <c r="L951" s="6" t="s">
        <v>15</v>
      </c>
      <c r="M951" s="6"/>
      <c r="N951" s="6"/>
      <c r="P951" s="3">
        <f t="shared" si="143"/>
        <v>45317</v>
      </c>
      <c r="Q951" t="str">
        <f t="shared" si="144"/>
        <v/>
      </c>
      <c r="R951" t="str">
        <f t="shared" si="145"/>
        <v>Yes</v>
      </c>
      <c r="S951">
        <f t="shared" si="146"/>
        <v>12345</v>
      </c>
      <c r="T951" t="str">
        <f t="shared" si="147"/>
        <v>Turnover 1</v>
      </c>
      <c r="U951" s="3">
        <f t="shared" si="148"/>
        <v>45317</v>
      </c>
      <c r="V951" t="str">
        <f>IF($R951="No","",IF(D951="","JD",INDEX(Lookup!$B:$B,MATCH(LEFT(D951,2),Lookup!$A:$A,0))))</f>
        <v>SI</v>
      </c>
      <c r="W951" t="str">
        <f t="shared" si="149"/>
        <v>xxxx xxx xxxxx</v>
      </c>
      <c r="X951" t="str">
        <f t="shared" si="150"/>
        <v>xxxx xxx xxx xxx</v>
      </c>
      <c r="Y951" t="str">
        <f t="shared" si="151"/>
        <v>SI xxx</v>
      </c>
      <c r="Z951" s="5">
        <f t="shared" si="152"/>
        <v>-158.391504</v>
      </c>
    </row>
    <row r="952" spans="1:26" x14ac:dyDescent="0.25">
      <c r="A952" s="6" t="s">
        <v>16</v>
      </c>
      <c r="B952" s="6" t="s">
        <v>16</v>
      </c>
      <c r="C952" s="6" t="s">
        <v>54</v>
      </c>
      <c r="D952" s="6" t="s">
        <v>58</v>
      </c>
      <c r="E952" s="6">
        <v>11111</v>
      </c>
      <c r="F952" s="6" t="s">
        <v>56</v>
      </c>
      <c r="G952" s="6">
        <v>123456</v>
      </c>
      <c r="H952" s="6" t="s">
        <v>57</v>
      </c>
      <c r="I952" s="7">
        <v>-158.391504</v>
      </c>
      <c r="J952" s="6" t="s">
        <v>15</v>
      </c>
      <c r="K952" s="7">
        <v>-2173918.6133459997</v>
      </c>
      <c r="L952" s="6" t="s">
        <v>15</v>
      </c>
      <c r="M952" s="6"/>
      <c r="N952" s="6"/>
      <c r="P952" s="3">
        <f t="shared" si="143"/>
        <v>45317</v>
      </c>
      <c r="Q952" t="str">
        <f t="shared" si="144"/>
        <v/>
      </c>
      <c r="R952" t="str">
        <f t="shared" si="145"/>
        <v>Yes</v>
      </c>
      <c r="S952">
        <f t="shared" si="146"/>
        <v>12345</v>
      </c>
      <c r="T952" t="str">
        <f t="shared" si="147"/>
        <v>Turnover 1</v>
      </c>
      <c r="U952" s="3">
        <f t="shared" si="148"/>
        <v>45317</v>
      </c>
      <c r="V952" t="str">
        <f>IF($R952="No","",IF(D952="","JD",INDEX(Lookup!$B:$B,MATCH(LEFT(D952,2),Lookup!$A:$A,0))))</f>
        <v>SI</v>
      </c>
      <c r="W952" t="str">
        <f t="shared" si="149"/>
        <v>xxxx xxx xxxxx</v>
      </c>
      <c r="X952" t="str">
        <f t="shared" si="150"/>
        <v>xxxx xxx xxx xxx</v>
      </c>
      <c r="Y952" t="str">
        <f t="shared" si="151"/>
        <v>SI xxx</v>
      </c>
      <c r="Z952" s="5">
        <f t="shared" si="152"/>
        <v>-201.213345</v>
      </c>
    </row>
    <row r="953" spans="1:26" x14ac:dyDescent="0.25">
      <c r="A953" s="6" t="s">
        <v>16</v>
      </c>
      <c r="B953" s="6" t="s">
        <v>16</v>
      </c>
      <c r="C953" s="6" t="s">
        <v>54</v>
      </c>
      <c r="D953" s="6" t="s">
        <v>58</v>
      </c>
      <c r="E953" s="6">
        <v>11111</v>
      </c>
      <c r="F953" s="6" t="s">
        <v>56</v>
      </c>
      <c r="G953" s="6">
        <v>123456</v>
      </c>
      <c r="H953" s="6" t="s">
        <v>57</v>
      </c>
      <c r="I953" s="7">
        <v>-201.213345</v>
      </c>
      <c r="J953" s="6" t="s">
        <v>15</v>
      </c>
      <c r="K953" s="7">
        <v>-2174119.8266910003</v>
      </c>
      <c r="L953" s="6" t="s">
        <v>15</v>
      </c>
      <c r="M953" s="6"/>
      <c r="N953" s="6"/>
      <c r="P953" s="3">
        <f t="shared" si="143"/>
        <v>45317</v>
      </c>
      <c r="Q953" t="str">
        <f t="shared" si="144"/>
        <v/>
      </c>
      <c r="R953" t="str">
        <f t="shared" si="145"/>
        <v>Yes</v>
      </c>
      <c r="S953">
        <f t="shared" si="146"/>
        <v>12345</v>
      </c>
      <c r="T953" t="str">
        <f t="shared" si="147"/>
        <v>Turnover 1</v>
      </c>
      <c r="U953" s="3">
        <f t="shared" si="148"/>
        <v>45317</v>
      </c>
      <c r="V953" t="str">
        <f>IF($R953="No","",IF(D953="","JD",INDEX(Lookup!$B:$B,MATCH(LEFT(D953,2),Lookup!$A:$A,0))))</f>
        <v>SI</v>
      </c>
      <c r="W953" t="str">
        <f t="shared" si="149"/>
        <v>xxxx xxx xxxxx</v>
      </c>
      <c r="X953" t="str">
        <f t="shared" si="150"/>
        <v>xxxx xxx xxx xxx</v>
      </c>
      <c r="Y953" t="str">
        <f t="shared" si="151"/>
        <v>SI xxx</v>
      </c>
      <c r="Z953" s="5">
        <f t="shared" si="152"/>
        <v>-95.353505999999996</v>
      </c>
    </row>
    <row r="954" spans="1:26" x14ac:dyDescent="0.25">
      <c r="A954" s="6" t="s">
        <v>16</v>
      </c>
      <c r="B954" s="6" t="s">
        <v>16</v>
      </c>
      <c r="C954" s="6" t="s">
        <v>54</v>
      </c>
      <c r="D954" s="6" t="s">
        <v>58</v>
      </c>
      <c r="E954" s="6">
        <v>11111</v>
      </c>
      <c r="F954" s="6" t="s">
        <v>56</v>
      </c>
      <c r="G954" s="6">
        <v>123456</v>
      </c>
      <c r="H954" s="6" t="s">
        <v>57</v>
      </c>
      <c r="I954" s="7">
        <v>-95.353505999999996</v>
      </c>
      <c r="J954" s="6" t="s">
        <v>15</v>
      </c>
      <c r="K954" s="7">
        <v>-2174215.180197</v>
      </c>
      <c r="L954" s="6" t="s">
        <v>15</v>
      </c>
      <c r="M954" s="6"/>
      <c r="N954" s="6"/>
      <c r="P954" s="3">
        <f t="shared" si="143"/>
        <v>45317</v>
      </c>
      <c r="Q954" t="str">
        <f t="shared" si="144"/>
        <v/>
      </c>
      <c r="R954" t="str">
        <f t="shared" si="145"/>
        <v>Yes</v>
      </c>
      <c r="S954">
        <f t="shared" si="146"/>
        <v>12345</v>
      </c>
      <c r="T954" t="str">
        <f t="shared" si="147"/>
        <v>Turnover 1</v>
      </c>
      <c r="U954" s="3">
        <f t="shared" si="148"/>
        <v>45317</v>
      </c>
      <c r="V954" t="str">
        <f>IF($R954="No","",IF(D954="","JD",INDEX(Lookup!$B:$B,MATCH(LEFT(D954,2),Lookup!$A:$A,0))))</f>
        <v>SI</v>
      </c>
      <c r="W954" t="str">
        <f t="shared" si="149"/>
        <v>xxxx xxx xxxxx</v>
      </c>
      <c r="X954" t="str">
        <f t="shared" si="150"/>
        <v>xxxx xxx xxx xxx</v>
      </c>
      <c r="Y954" t="str">
        <f t="shared" si="151"/>
        <v>SI xxx</v>
      </c>
      <c r="Z954" s="5">
        <f t="shared" si="152"/>
        <v>-98.691258000000005</v>
      </c>
    </row>
    <row r="955" spans="1:26" x14ac:dyDescent="0.25">
      <c r="A955" s="6" t="s">
        <v>16</v>
      </c>
      <c r="B955" s="6" t="s">
        <v>16</v>
      </c>
      <c r="C955" s="6" t="s">
        <v>54</v>
      </c>
      <c r="D955" s="6" t="s">
        <v>58</v>
      </c>
      <c r="E955" s="6">
        <v>11111</v>
      </c>
      <c r="F955" s="6" t="s">
        <v>56</v>
      </c>
      <c r="G955" s="6">
        <v>123456</v>
      </c>
      <c r="H955" s="6" t="s">
        <v>57</v>
      </c>
      <c r="I955" s="7">
        <v>-98.691258000000005</v>
      </c>
      <c r="J955" s="6" t="s">
        <v>15</v>
      </c>
      <c r="K955" s="7">
        <v>-2174313.8714550002</v>
      </c>
      <c r="L955" s="6" t="s">
        <v>15</v>
      </c>
      <c r="M955" s="6"/>
      <c r="N955" s="6"/>
      <c r="P955" s="3">
        <f t="shared" si="143"/>
        <v>45317</v>
      </c>
      <c r="Q955" t="str">
        <f t="shared" si="144"/>
        <v/>
      </c>
      <c r="R955" t="str">
        <f t="shared" si="145"/>
        <v>Yes</v>
      </c>
      <c r="S955">
        <f t="shared" si="146"/>
        <v>12345</v>
      </c>
      <c r="T955" t="str">
        <f t="shared" si="147"/>
        <v>Turnover 1</v>
      </c>
      <c r="U955" s="3">
        <f t="shared" si="148"/>
        <v>45317</v>
      </c>
      <c r="V955" t="str">
        <f>IF($R955="No","",IF(D955="","JD",INDEX(Lookup!$B:$B,MATCH(LEFT(D955,2),Lookup!$A:$A,0))))</f>
        <v>SI</v>
      </c>
      <c r="W955" t="str">
        <f t="shared" si="149"/>
        <v>xxxx xxx xxxxx</v>
      </c>
      <c r="X955" t="str">
        <f t="shared" si="150"/>
        <v>xxxx xxx xxx xxx</v>
      </c>
      <c r="Y955" t="str">
        <f t="shared" si="151"/>
        <v>SI xxx</v>
      </c>
      <c r="Z955" s="5">
        <f t="shared" si="152"/>
        <v>-675.75570700000003</v>
      </c>
    </row>
    <row r="956" spans="1:26" x14ac:dyDescent="0.25">
      <c r="A956" s="6" t="s">
        <v>16</v>
      </c>
      <c r="B956" s="6" t="s">
        <v>16</v>
      </c>
      <c r="C956" s="6" t="s">
        <v>54</v>
      </c>
      <c r="D956" s="6" t="s">
        <v>58</v>
      </c>
      <c r="E956" s="6">
        <v>11111</v>
      </c>
      <c r="F956" s="6" t="s">
        <v>56</v>
      </c>
      <c r="G956" s="6">
        <v>123456</v>
      </c>
      <c r="H956" s="6" t="s">
        <v>57</v>
      </c>
      <c r="I956" s="7">
        <v>-675.75570700000003</v>
      </c>
      <c r="J956" s="6" t="s">
        <v>15</v>
      </c>
      <c r="K956" s="7">
        <v>-2174989.6271620002</v>
      </c>
      <c r="L956" s="6" t="s">
        <v>15</v>
      </c>
      <c r="M956" s="6"/>
      <c r="N956" s="6"/>
      <c r="P956" s="3">
        <f t="shared" si="143"/>
        <v>45317</v>
      </c>
      <c r="Q956" t="str">
        <f t="shared" si="144"/>
        <v/>
      </c>
      <c r="R956" t="str">
        <f t="shared" si="145"/>
        <v>Yes</v>
      </c>
      <c r="S956">
        <f t="shared" si="146"/>
        <v>12345</v>
      </c>
      <c r="T956" t="str">
        <f t="shared" si="147"/>
        <v>Turnover 1</v>
      </c>
      <c r="U956" s="3">
        <f t="shared" si="148"/>
        <v>45317</v>
      </c>
      <c r="V956" t="str">
        <f>IF($R956="No","",IF(D956="","JD",INDEX(Lookup!$B:$B,MATCH(LEFT(D956,2),Lookup!$A:$A,0))))</f>
        <v>SI</v>
      </c>
      <c r="W956" t="str">
        <f t="shared" si="149"/>
        <v>xxxx xxx xxxxx</v>
      </c>
      <c r="X956" t="str">
        <f t="shared" si="150"/>
        <v>xxxx xxx xxx xxx</v>
      </c>
      <c r="Y956" t="str">
        <f t="shared" si="151"/>
        <v>SI xxx</v>
      </c>
      <c r="Z956" s="5">
        <f t="shared" si="152"/>
        <v>-320.15868899999998</v>
      </c>
    </row>
    <row r="957" spans="1:26" x14ac:dyDescent="0.25">
      <c r="A957" s="6" t="s">
        <v>16</v>
      </c>
      <c r="B957" s="6" t="s">
        <v>16</v>
      </c>
      <c r="C957" s="6" t="s">
        <v>54</v>
      </c>
      <c r="D957" s="6" t="s">
        <v>58</v>
      </c>
      <c r="E957" s="6">
        <v>11111</v>
      </c>
      <c r="F957" s="6" t="s">
        <v>56</v>
      </c>
      <c r="G957" s="6">
        <v>123456</v>
      </c>
      <c r="H957" s="6" t="s">
        <v>57</v>
      </c>
      <c r="I957" s="7">
        <v>-320.15868899999998</v>
      </c>
      <c r="J957" s="6" t="s">
        <v>15</v>
      </c>
      <c r="K957" s="7">
        <v>-2175309.7858509999</v>
      </c>
      <c r="L957" s="6" t="s">
        <v>15</v>
      </c>
      <c r="M957" s="6"/>
      <c r="N957" s="6"/>
      <c r="P957" s="3">
        <f t="shared" si="143"/>
        <v>45317</v>
      </c>
      <c r="Q957" t="str">
        <f t="shared" si="144"/>
        <v/>
      </c>
      <c r="R957" t="str">
        <f t="shared" si="145"/>
        <v>Yes</v>
      </c>
      <c r="S957">
        <f t="shared" si="146"/>
        <v>12345</v>
      </c>
      <c r="T957" t="str">
        <f t="shared" si="147"/>
        <v>Turnover 1</v>
      </c>
      <c r="U957" s="3">
        <f t="shared" si="148"/>
        <v>45317</v>
      </c>
      <c r="V957" t="str">
        <f>IF($R957="No","",IF(D957="","JD",INDEX(Lookup!$B:$B,MATCH(LEFT(D957,2),Lookup!$A:$A,0))))</f>
        <v>SI</v>
      </c>
      <c r="W957" t="str">
        <f t="shared" si="149"/>
        <v>xxxx xxx xxxxx</v>
      </c>
      <c r="X957" t="str">
        <f t="shared" si="150"/>
        <v>xxxx xxx xxx xxx</v>
      </c>
      <c r="Y957" t="str">
        <f t="shared" si="151"/>
        <v>SI xxx</v>
      </c>
      <c r="Z957" s="5">
        <f t="shared" si="152"/>
        <v>-217.59867300000002</v>
      </c>
    </row>
    <row r="958" spans="1:26" x14ac:dyDescent="0.25">
      <c r="A958" s="6" t="s">
        <v>16</v>
      </c>
      <c r="B958" s="6" t="s">
        <v>16</v>
      </c>
      <c r="C958" s="6" t="s">
        <v>54</v>
      </c>
      <c r="D958" s="6" t="s">
        <v>58</v>
      </c>
      <c r="E958" s="6">
        <v>11111</v>
      </c>
      <c r="F958" s="6" t="s">
        <v>56</v>
      </c>
      <c r="G958" s="6">
        <v>123456</v>
      </c>
      <c r="H958" s="6" t="s">
        <v>57</v>
      </c>
      <c r="I958" s="7">
        <v>-217.59867300000002</v>
      </c>
      <c r="J958" s="6" t="s">
        <v>15</v>
      </c>
      <c r="K958" s="7">
        <v>-2175527.3845239999</v>
      </c>
      <c r="L958" s="6" t="s">
        <v>15</v>
      </c>
      <c r="M958" s="6"/>
      <c r="N958" s="6"/>
      <c r="P958" s="3">
        <f t="shared" si="143"/>
        <v>45317</v>
      </c>
      <c r="Q958" t="str">
        <f t="shared" si="144"/>
        <v/>
      </c>
      <c r="R958" t="str">
        <f t="shared" si="145"/>
        <v>Yes</v>
      </c>
      <c r="S958">
        <f t="shared" si="146"/>
        <v>12345</v>
      </c>
      <c r="T958" t="str">
        <f t="shared" si="147"/>
        <v>Turnover 1</v>
      </c>
      <c r="U958" s="3">
        <f t="shared" si="148"/>
        <v>45317</v>
      </c>
      <c r="V958" t="str">
        <f>IF($R958="No","",IF(D958="","JD",INDEX(Lookup!$B:$B,MATCH(LEFT(D958,2),Lookup!$A:$A,0))))</f>
        <v>SI</v>
      </c>
      <c r="W958" t="str">
        <f t="shared" si="149"/>
        <v>xxxx xxx xxxxx</v>
      </c>
      <c r="X958" t="str">
        <f t="shared" si="150"/>
        <v>xxxx xxx xxx xxx</v>
      </c>
      <c r="Y958" t="str">
        <f t="shared" si="151"/>
        <v>SI xxx</v>
      </c>
      <c r="Z958" s="5">
        <f t="shared" si="152"/>
        <v>-781.17936250000002</v>
      </c>
    </row>
    <row r="959" spans="1:26" x14ac:dyDescent="0.25">
      <c r="A959" s="6" t="s">
        <v>16</v>
      </c>
      <c r="B959" s="6" t="s">
        <v>16</v>
      </c>
      <c r="C959" s="6" t="s">
        <v>54</v>
      </c>
      <c r="D959" s="6" t="s">
        <v>58</v>
      </c>
      <c r="E959" s="6">
        <v>11111</v>
      </c>
      <c r="F959" s="6" t="s">
        <v>56</v>
      </c>
      <c r="G959" s="6">
        <v>123456</v>
      </c>
      <c r="H959" s="6" t="s">
        <v>57</v>
      </c>
      <c r="I959" s="7">
        <v>-781.17936250000002</v>
      </c>
      <c r="J959" s="6" t="s">
        <v>15</v>
      </c>
      <c r="K959" s="7">
        <v>-2176308.5638865</v>
      </c>
      <c r="L959" s="6" t="s">
        <v>15</v>
      </c>
      <c r="M959" s="6"/>
      <c r="N959" s="6"/>
      <c r="P959" s="3">
        <f t="shared" si="143"/>
        <v>45317</v>
      </c>
      <c r="Q959" t="str">
        <f t="shared" si="144"/>
        <v/>
      </c>
      <c r="R959" t="str">
        <f t="shared" si="145"/>
        <v>Yes</v>
      </c>
      <c r="S959">
        <f t="shared" si="146"/>
        <v>12345</v>
      </c>
      <c r="T959" t="str">
        <f t="shared" si="147"/>
        <v>Turnover 1</v>
      </c>
      <c r="U959" s="3">
        <f t="shared" si="148"/>
        <v>45317</v>
      </c>
      <c r="V959" t="str">
        <f>IF($R959="No","",IF(D959="","JD",INDEX(Lookup!$B:$B,MATCH(LEFT(D959,2),Lookup!$A:$A,0))))</f>
        <v>SI</v>
      </c>
      <c r="W959" t="str">
        <f t="shared" si="149"/>
        <v>xxxx xxx xxxxx</v>
      </c>
      <c r="X959" t="str">
        <f t="shared" si="150"/>
        <v>xxxx xxx xxx xxx</v>
      </c>
      <c r="Y959" t="str">
        <f t="shared" si="151"/>
        <v>SI xxx</v>
      </c>
      <c r="Z959" s="5">
        <f t="shared" si="152"/>
        <v>-73.025967999999992</v>
      </c>
    </row>
    <row r="960" spans="1:26" x14ac:dyDescent="0.25">
      <c r="A960" s="6" t="s">
        <v>16</v>
      </c>
      <c r="B960" s="6" t="s">
        <v>16</v>
      </c>
      <c r="C960" s="6" t="s">
        <v>54</v>
      </c>
      <c r="D960" s="6" t="s">
        <v>58</v>
      </c>
      <c r="E960" s="6">
        <v>11111</v>
      </c>
      <c r="F960" s="6" t="s">
        <v>56</v>
      </c>
      <c r="G960" s="6">
        <v>123456</v>
      </c>
      <c r="H960" s="6" t="s">
        <v>57</v>
      </c>
      <c r="I960" s="7">
        <v>-73.025967999999992</v>
      </c>
      <c r="J960" s="6" t="s">
        <v>15</v>
      </c>
      <c r="K960" s="7">
        <v>-2176381.5898544998</v>
      </c>
      <c r="L960" s="6" t="s">
        <v>15</v>
      </c>
      <c r="M960" s="6"/>
      <c r="N960" s="6"/>
      <c r="P960" s="3">
        <f t="shared" si="143"/>
        <v>45317</v>
      </c>
      <c r="Q960" t="str">
        <f t="shared" si="144"/>
        <v/>
      </c>
      <c r="R960" t="str">
        <f t="shared" si="145"/>
        <v>Yes</v>
      </c>
      <c r="S960">
        <f t="shared" si="146"/>
        <v>12345</v>
      </c>
      <c r="T960" t="str">
        <f t="shared" si="147"/>
        <v>Turnover 1</v>
      </c>
      <c r="U960" s="3">
        <f t="shared" si="148"/>
        <v>45317</v>
      </c>
      <c r="V960" t="str">
        <f>IF($R960="No","",IF(D960="","JD",INDEX(Lookup!$B:$B,MATCH(LEFT(D960,2),Lookup!$A:$A,0))))</f>
        <v>SI</v>
      </c>
      <c r="W960" t="str">
        <f t="shared" si="149"/>
        <v>xxxx xxx xxxxx</v>
      </c>
      <c r="X960" t="str">
        <f t="shared" si="150"/>
        <v>xxxx xxx xxx xxx</v>
      </c>
      <c r="Y960" t="str">
        <f t="shared" si="151"/>
        <v>SI xxx</v>
      </c>
      <c r="Z960" s="5">
        <f t="shared" si="152"/>
        <v>73.025967999999992</v>
      </c>
    </row>
    <row r="961" spans="1:26" x14ac:dyDescent="0.25">
      <c r="A961" s="6" t="s">
        <v>16</v>
      </c>
      <c r="B961" s="6" t="s">
        <v>16</v>
      </c>
      <c r="C961" s="6" t="s">
        <v>54</v>
      </c>
      <c r="D961" s="6" t="s">
        <v>58</v>
      </c>
      <c r="E961" s="6">
        <v>11111</v>
      </c>
      <c r="F961" s="6" t="s">
        <v>56</v>
      </c>
      <c r="G961" s="6">
        <v>123456</v>
      </c>
      <c r="H961" s="6" t="s">
        <v>57</v>
      </c>
      <c r="I961" s="7">
        <v>73.025967999999992</v>
      </c>
      <c r="J961" s="6" t="s">
        <v>15</v>
      </c>
      <c r="K961" s="7">
        <v>-2176308.5638865</v>
      </c>
      <c r="L961" s="6" t="s">
        <v>15</v>
      </c>
      <c r="M961" s="6"/>
      <c r="N961" s="6"/>
      <c r="P961" s="3">
        <f t="shared" si="143"/>
        <v>45317</v>
      </c>
      <c r="Q961" t="str">
        <f t="shared" si="144"/>
        <v/>
      </c>
      <c r="R961" t="str">
        <f t="shared" si="145"/>
        <v>Yes</v>
      </c>
      <c r="S961">
        <f t="shared" si="146"/>
        <v>12345</v>
      </c>
      <c r="T961" t="str">
        <f t="shared" si="147"/>
        <v>Turnover 1</v>
      </c>
      <c r="U961" s="3">
        <f t="shared" si="148"/>
        <v>45317</v>
      </c>
      <c r="V961" t="str">
        <f>IF($R961="No","",IF(D961="","JD",INDEX(Lookup!$B:$B,MATCH(LEFT(D961,2),Lookup!$A:$A,0))))</f>
        <v>SI</v>
      </c>
      <c r="W961" t="str">
        <f t="shared" si="149"/>
        <v>xxxx xxx xxxxx</v>
      </c>
      <c r="X961" t="str">
        <f t="shared" si="150"/>
        <v>xxxx xxx xxx xxx</v>
      </c>
      <c r="Y961" t="str">
        <f t="shared" si="151"/>
        <v>SI xxx</v>
      </c>
      <c r="Z961" s="5">
        <f t="shared" si="152"/>
        <v>781.17936250000002</v>
      </c>
    </row>
    <row r="962" spans="1:26" x14ac:dyDescent="0.25">
      <c r="A962" s="6" t="s">
        <v>16</v>
      </c>
      <c r="B962" s="6" t="s">
        <v>16</v>
      </c>
      <c r="C962" s="6" t="s">
        <v>54</v>
      </c>
      <c r="D962" s="6" t="s">
        <v>58</v>
      </c>
      <c r="E962" s="6">
        <v>11111</v>
      </c>
      <c r="F962" s="6" t="s">
        <v>56</v>
      </c>
      <c r="G962" s="6">
        <v>123456</v>
      </c>
      <c r="H962" s="6" t="s">
        <v>57</v>
      </c>
      <c r="I962" s="7">
        <v>781.17936250000002</v>
      </c>
      <c r="J962" s="6" t="s">
        <v>15</v>
      </c>
      <c r="K962" s="7">
        <v>-2175527.3845239999</v>
      </c>
      <c r="L962" s="6" t="s">
        <v>15</v>
      </c>
      <c r="M962" s="6"/>
      <c r="N962" s="6"/>
      <c r="P962" s="3">
        <f t="shared" si="143"/>
        <v>45317</v>
      </c>
      <c r="Q962" t="str">
        <f t="shared" si="144"/>
        <v/>
      </c>
      <c r="R962" t="str">
        <f t="shared" si="145"/>
        <v>Yes</v>
      </c>
      <c r="S962">
        <f t="shared" si="146"/>
        <v>12345</v>
      </c>
      <c r="T962" t="str">
        <f t="shared" si="147"/>
        <v>Turnover 1</v>
      </c>
      <c r="U962" s="3">
        <f t="shared" si="148"/>
        <v>45317</v>
      </c>
      <c r="V962" t="str">
        <f>IF($R962="No","",IF(D962="","JD",INDEX(Lookup!$B:$B,MATCH(LEFT(D962,2),Lookup!$A:$A,0))))</f>
        <v>SI</v>
      </c>
      <c r="W962" t="str">
        <f t="shared" si="149"/>
        <v>xxxx xxx xxxxx</v>
      </c>
      <c r="X962" t="str">
        <f t="shared" si="150"/>
        <v>xxxx xxx xxx xxx</v>
      </c>
      <c r="Y962" t="str">
        <f t="shared" si="151"/>
        <v>SI xxx</v>
      </c>
      <c r="Z962" s="5">
        <f t="shared" si="152"/>
        <v>-73.025967999999992</v>
      </c>
    </row>
    <row r="963" spans="1:26" x14ac:dyDescent="0.25">
      <c r="A963" s="6" t="s">
        <v>16</v>
      </c>
      <c r="B963" s="6" t="s">
        <v>16</v>
      </c>
      <c r="C963" s="6" t="s">
        <v>54</v>
      </c>
      <c r="D963" s="6" t="s">
        <v>58</v>
      </c>
      <c r="E963" s="6">
        <v>11111</v>
      </c>
      <c r="F963" s="6" t="s">
        <v>56</v>
      </c>
      <c r="G963" s="6">
        <v>123456</v>
      </c>
      <c r="H963" s="6" t="s">
        <v>57</v>
      </c>
      <c r="I963" s="7">
        <v>-73.025967999999992</v>
      </c>
      <c r="J963" s="6" t="s">
        <v>15</v>
      </c>
      <c r="K963" s="7">
        <v>-2175600.4104919997</v>
      </c>
      <c r="L963" s="6" t="s">
        <v>15</v>
      </c>
      <c r="M963" s="6"/>
      <c r="N963" s="6"/>
      <c r="P963" s="3">
        <f t="shared" si="143"/>
        <v>45317</v>
      </c>
      <c r="Q963" t="str">
        <f t="shared" si="144"/>
        <v/>
      </c>
      <c r="R963" t="str">
        <f t="shared" si="145"/>
        <v>Yes</v>
      </c>
      <c r="S963">
        <f t="shared" si="146"/>
        <v>12345</v>
      </c>
      <c r="T963" t="str">
        <f t="shared" si="147"/>
        <v>Turnover 1</v>
      </c>
      <c r="U963" s="3">
        <f t="shared" si="148"/>
        <v>45317</v>
      </c>
      <c r="V963" t="str">
        <f>IF($R963="No","",IF(D963="","JD",INDEX(Lookup!$B:$B,MATCH(LEFT(D963,2),Lookup!$A:$A,0))))</f>
        <v>SI</v>
      </c>
      <c r="W963" t="str">
        <f t="shared" si="149"/>
        <v>xxxx xxx xxxxx</v>
      </c>
      <c r="X963" t="str">
        <f t="shared" si="150"/>
        <v>xxxx xxx xxx xxx</v>
      </c>
      <c r="Y963" t="str">
        <f t="shared" si="151"/>
        <v>SI xxx</v>
      </c>
      <c r="Z963" s="5">
        <f t="shared" si="152"/>
        <v>-135.02724000000001</v>
      </c>
    </row>
    <row r="964" spans="1:26" x14ac:dyDescent="0.25">
      <c r="A964" s="6" t="s">
        <v>16</v>
      </c>
      <c r="B964" s="6" t="s">
        <v>16</v>
      </c>
      <c r="C964" s="6" t="s">
        <v>54</v>
      </c>
      <c r="D964" s="6" t="s">
        <v>58</v>
      </c>
      <c r="E964" s="6">
        <v>11111</v>
      </c>
      <c r="F964" s="6" t="s">
        <v>56</v>
      </c>
      <c r="G964" s="6">
        <v>123456</v>
      </c>
      <c r="H964" s="6" t="s">
        <v>57</v>
      </c>
      <c r="I964" s="7">
        <v>-135.02724000000001</v>
      </c>
      <c r="J964" s="6" t="s">
        <v>15</v>
      </c>
      <c r="K964" s="7">
        <v>-2175735.4377319999</v>
      </c>
      <c r="L964" s="6" t="s">
        <v>15</v>
      </c>
      <c r="M964" s="6"/>
      <c r="N964" s="6"/>
      <c r="P964" s="3">
        <f t="shared" ref="P964:P1027" si="153">IFERROR(DATE(RIGHT(A964,4), MID(A964,4,2), LEFT(A964,2)),"")</f>
        <v>45317</v>
      </c>
      <c r="Q964" t="str">
        <f t="shared" ref="Q964:Q1027" si="154">IF(AND(I964="",A964&lt;&gt;""),"OB","")</f>
        <v/>
      </c>
      <c r="R964" t="str">
        <f t="shared" ref="R964:R1027" si="155">IF(Q964="OB","Yes",IF(I964&lt;&gt;"","Yes","No"))</f>
        <v>Yes</v>
      </c>
      <c r="S964">
        <f t="shared" ref="S964:S1027" si="156">IF($R964="No","",IF(AND($L964&lt;&gt;"",$L963=""),$B964,S963))</f>
        <v>12345</v>
      </c>
      <c r="T964" t="str">
        <f t="shared" ref="T964:T1027" si="157">IF($R964="No","",IF(AND($L964&lt;&gt;"",$L963=""),$F964,T963))</f>
        <v>Turnover 1</v>
      </c>
      <c r="U964" s="3">
        <f t="shared" ref="U964:U1027" si="158">IF(Q964="OB",MIN(P:P)-1,IF(R964="Yes",P964,""))</f>
        <v>45317</v>
      </c>
      <c r="V964" t="str">
        <f>IF($R964="No","",IF(D964="","JD",INDEX(Lookup!$B:$B,MATCH(LEFT(D964,2),Lookup!$A:$A,0))))</f>
        <v>SI</v>
      </c>
      <c r="W964" t="str">
        <f t="shared" ref="W964:W1027" si="159">IF(R964="No","",IF(OR(V964="PI",V964="SI"),H964,""))</f>
        <v>xxxx xxx xxxxx</v>
      </c>
      <c r="X964" t="str">
        <f t="shared" ref="X964:X1027" si="160">IF(R964="Yes",F964,"")</f>
        <v>xxxx xxx xxx xxx</v>
      </c>
      <c r="Y964" t="str">
        <f t="shared" ref="Y964:Y1027" si="161">IF(R964="No","",IF(OR(V964="PI",V964="SI"),D964,""))</f>
        <v>SI xxx</v>
      </c>
      <c r="Z964" s="5">
        <f t="shared" ref="Z964:Z1027" si="162">IF(R964="No","",IF(Q964="OB",K964,I965))</f>
        <v>-428.016122</v>
      </c>
    </row>
    <row r="965" spans="1:26" x14ac:dyDescent="0.25">
      <c r="A965" s="6" t="s">
        <v>16</v>
      </c>
      <c r="B965" s="6" t="s">
        <v>16</v>
      </c>
      <c r="C965" s="6" t="s">
        <v>54</v>
      </c>
      <c r="D965" s="6" t="s">
        <v>58</v>
      </c>
      <c r="E965" s="6">
        <v>11111</v>
      </c>
      <c r="F965" s="6" t="s">
        <v>56</v>
      </c>
      <c r="G965" s="6">
        <v>123456</v>
      </c>
      <c r="H965" s="6" t="s">
        <v>57</v>
      </c>
      <c r="I965" s="7">
        <v>-428.016122</v>
      </c>
      <c r="J965" s="6" t="s">
        <v>15</v>
      </c>
      <c r="K965" s="7">
        <v>-2176163.4538540002</v>
      </c>
      <c r="L965" s="6" t="s">
        <v>15</v>
      </c>
      <c r="M965" s="6"/>
      <c r="N965" s="6"/>
      <c r="P965" s="3">
        <f t="shared" si="153"/>
        <v>45317</v>
      </c>
      <c r="Q965" t="str">
        <f t="shared" si="154"/>
        <v/>
      </c>
      <c r="R965" t="str">
        <f t="shared" si="155"/>
        <v>Yes</v>
      </c>
      <c r="S965">
        <f t="shared" si="156"/>
        <v>12345</v>
      </c>
      <c r="T965" t="str">
        <f t="shared" si="157"/>
        <v>Turnover 1</v>
      </c>
      <c r="U965" s="3">
        <f t="shared" si="158"/>
        <v>45317</v>
      </c>
      <c r="V965" t="str">
        <f>IF($R965="No","",IF(D965="","JD",INDEX(Lookup!$B:$B,MATCH(LEFT(D965,2),Lookup!$A:$A,0))))</f>
        <v>SI</v>
      </c>
      <c r="W965" t="str">
        <f t="shared" si="159"/>
        <v>xxxx xxx xxxxx</v>
      </c>
      <c r="X965" t="str">
        <f t="shared" si="160"/>
        <v>xxxx xxx xxx xxx</v>
      </c>
      <c r="Y965" t="str">
        <f t="shared" si="161"/>
        <v>SI xxx</v>
      </c>
      <c r="Z965" s="5">
        <f t="shared" si="162"/>
        <v>-145.41978599999999</v>
      </c>
    </row>
    <row r="966" spans="1:26" x14ac:dyDescent="0.25">
      <c r="A966" s="6" t="s">
        <v>16</v>
      </c>
      <c r="B966" s="6" t="s">
        <v>16</v>
      </c>
      <c r="C966" s="6" t="s">
        <v>54</v>
      </c>
      <c r="D966" s="6" t="s">
        <v>58</v>
      </c>
      <c r="E966" s="6">
        <v>11111</v>
      </c>
      <c r="F966" s="6" t="s">
        <v>56</v>
      </c>
      <c r="G966" s="6">
        <v>123456</v>
      </c>
      <c r="H966" s="6" t="s">
        <v>57</v>
      </c>
      <c r="I966" s="7">
        <v>-145.41978599999999</v>
      </c>
      <c r="J966" s="6" t="s">
        <v>15</v>
      </c>
      <c r="K966" s="7">
        <v>-2176308.8736399999</v>
      </c>
      <c r="L966" s="6" t="s">
        <v>15</v>
      </c>
      <c r="M966" s="6"/>
      <c r="N966" s="6"/>
      <c r="P966" s="3">
        <f t="shared" si="153"/>
        <v>45317</v>
      </c>
      <c r="Q966" t="str">
        <f t="shared" si="154"/>
        <v/>
      </c>
      <c r="R966" t="str">
        <f t="shared" si="155"/>
        <v>Yes</v>
      </c>
      <c r="S966">
        <f t="shared" si="156"/>
        <v>12345</v>
      </c>
      <c r="T966" t="str">
        <f t="shared" si="157"/>
        <v>Turnover 1</v>
      </c>
      <c r="U966" s="3">
        <f t="shared" si="158"/>
        <v>45317</v>
      </c>
      <c r="V966" t="str">
        <f>IF($R966="No","",IF(D966="","JD",INDEX(Lookup!$B:$B,MATCH(LEFT(D966,2),Lookup!$A:$A,0))))</f>
        <v>SI</v>
      </c>
      <c r="W966" t="str">
        <f t="shared" si="159"/>
        <v>xxxx xxx xxxxx</v>
      </c>
      <c r="X966" t="str">
        <f t="shared" si="160"/>
        <v>xxxx xxx xxx xxx</v>
      </c>
      <c r="Y966" t="str">
        <f t="shared" si="161"/>
        <v>SI xxx</v>
      </c>
      <c r="Z966" s="5">
        <f t="shared" si="162"/>
        <v>-1344.3491544999999</v>
      </c>
    </row>
    <row r="967" spans="1:26" x14ac:dyDescent="0.25">
      <c r="A967" s="6" t="s">
        <v>16</v>
      </c>
      <c r="B967" s="6" t="s">
        <v>16</v>
      </c>
      <c r="C967" s="6" t="s">
        <v>54</v>
      </c>
      <c r="D967" s="6" t="s">
        <v>58</v>
      </c>
      <c r="E967" s="6">
        <v>11111</v>
      </c>
      <c r="F967" s="6" t="s">
        <v>56</v>
      </c>
      <c r="G967" s="6">
        <v>123456</v>
      </c>
      <c r="H967" s="6" t="s">
        <v>57</v>
      </c>
      <c r="I967" s="7">
        <v>-1344.3491544999999</v>
      </c>
      <c r="J967" s="6" t="s">
        <v>15</v>
      </c>
      <c r="K967" s="7">
        <v>-2177653.2227945002</v>
      </c>
      <c r="L967" s="6" t="s">
        <v>15</v>
      </c>
      <c r="M967" s="6"/>
      <c r="N967" s="6"/>
      <c r="P967" s="3">
        <f t="shared" si="153"/>
        <v>45317</v>
      </c>
      <c r="Q967" t="str">
        <f t="shared" si="154"/>
        <v/>
      </c>
      <c r="R967" t="str">
        <f t="shared" si="155"/>
        <v>Yes</v>
      </c>
      <c r="S967">
        <f t="shared" si="156"/>
        <v>12345</v>
      </c>
      <c r="T967" t="str">
        <f t="shared" si="157"/>
        <v>Turnover 1</v>
      </c>
      <c r="U967" s="3">
        <f t="shared" si="158"/>
        <v>45317</v>
      </c>
      <c r="V967" t="str">
        <f>IF($R967="No","",IF(D967="","JD",INDEX(Lookup!$B:$B,MATCH(LEFT(D967,2),Lookup!$A:$A,0))))</f>
        <v>SI</v>
      </c>
      <c r="W967" t="str">
        <f t="shared" si="159"/>
        <v>xxxx xxx xxxxx</v>
      </c>
      <c r="X967" t="str">
        <f t="shared" si="160"/>
        <v>xxxx xxx xxx xxx</v>
      </c>
      <c r="Y967" t="str">
        <f t="shared" si="161"/>
        <v>SI xxx</v>
      </c>
      <c r="Z967" s="5">
        <f t="shared" si="162"/>
        <v>-1485.0341369999999</v>
      </c>
    </row>
    <row r="968" spans="1:26" x14ac:dyDescent="0.25">
      <c r="A968" s="6" t="s">
        <v>16</v>
      </c>
      <c r="B968" s="6" t="s">
        <v>16</v>
      </c>
      <c r="C968" s="6" t="s">
        <v>54</v>
      </c>
      <c r="D968" s="6" t="s">
        <v>58</v>
      </c>
      <c r="E968" s="6">
        <v>11111</v>
      </c>
      <c r="F968" s="6" t="s">
        <v>56</v>
      </c>
      <c r="G968" s="6">
        <v>123456</v>
      </c>
      <c r="H968" s="6" t="s">
        <v>57</v>
      </c>
      <c r="I968" s="7">
        <v>-1485.0341369999999</v>
      </c>
      <c r="J968" s="6" t="s">
        <v>15</v>
      </c>
      <c r="K968" s="7">
        <v>-2179138.2569315</v>
      </c>
      <c r="L968" s="6" t="s">
        <v>15</v>
      </c>
      <c r="M968" s="6"/>
      <c r="N968" s="6"/>
      <c r="P968" s="3">
        <f t="shared" si="153"/>
        <v>45317</v>
      </c>
      <c r="Q968" t="str">
        <f t="shared" si="154"/>
        <v/>
      </c>
      <c r="R968" t="str">
        <f t="shared" si="155"/>
        <v>Yes</v>
      </c>
      <c r="S968">
        <f t="shared" si="156"/>
        <v>12345</v>
      </c>
      <c r="T968" t="str">
        <f t="shared" si="157"/>
        <v>Turnover 1</v>
      </c>
      <c r="U968" s="3">
        <f t="shared" si="158"/>
        <v>45317</v>
      </c>
      <c r="V968" t="str">
        <f>IF($R968="No","",IF(D968="","JD",INDEX(Lookup!$B:$B,MATCH(LEFT(D968,2),Lookup!$A:$A,0))))</f>
        <v>SI</v>
      </c>
      <c r="W968" t="str">
        <f t="shared" si="159"/>
        <v>xxxx xxx xxxxx</v>
      </c>
      <c r="X968" t="str">
        <f t="shared" si="160"/>
        <v>xxxx xxx xxx xxx</v>
      </c>
      <c r="Y968" t="str">
        <f t="shared" si="161"/>
        <v>SI xxx</v>
      </c>
      <c r="Z968" s="5">
        <f t="shared" si="162"/>
        <v>-91.219245000000001</v>
      </c>
    </row>
    <row r="969" spans="1:26" x14ac:dyDescent="0.25">
      <c r="A969" s="6" t="s">
        <v>16</v>
      </c>
      <c r="B969" s="6" t="s">
        <v>16</v>
      </c>
      <c r="C969" s="6" t="s">
        <v>54</v>
      </c>
      <c r="D969" s="6" t="s">
        <v>58</v>
      </c>
      <c r="E969" s="6">
        <v>11111</v>
      </c>
      <c r="F969" s="6" t="s">
        <v>56</v>
      </c>
      <c r="G969" s="6">
        <v>123456</v>
      </c>
      <c r="H969" s="6" t="s">
        <v>57</v>
      </c>
      <c r="I969" s="7">
        <v>-91.219245000000001</v>
      </c>
      <c r="J969" s="6" t="s">
        <v>15</v>
      </c>
      <c r="K969" s="7">
        <v>-2179229.4761764999</v>
      </c>
      <c r="L969" s="6" t="s">
        <v>15</v>
      </c>
      <c r="M969" s="6"/>
      <c r="N969" s="6"/>
      <c r="P969" s="3">
        <f t="shared" si="153"/>
        <v>45317</v>
      </c>
      <c r="Q969" t="str">
        <f t="shared" si="154"/>
        <v/>
      </c>
      <c r="R969" t="str">
        <f t="shared" si="155"/>
        <v>Yes</v>
      </c>
      <c r="S969">
        <f t="shared" si="156"/>
        <v>12345</v>
      </c>
      <c r="T969" t="str">
        <f t="shared" si="157"/>
        <v>Turnover 1</v>
      </c>
      <c r="U969" s="3">
        <f t="shared" si="158"/>
        <v>45317</v>
      </c>
      <c r="V969" t="str">
        <f>IF($R969="No","",IF(D969="","JD",INDEX(Lookup!$B:$B,MATCH(LEFT(D969,2),Lookup!$A:$A,0))))</f>
        <v>SI</v>
      </c>
      <c r="W969" t="str">
        <f t="shared" si="159"/>
        <v>xxxx xxx xxxxx</v>
      </c>
      <c r="X969" t="str">
        <f t="shared" si="160"/>
        <v>xxxx xxx xxx xxx</v>
      </c>
      <c r="Y969" t="str">
        <f t="shared" si="161"/>
        <v>SI xxx</v>
      </c>
      <c r="Z969" s="5">
        <f t="shared" si="162"/>
        <v>-98.501612999999992</v>
      </c>
    </row>
    <row r="970" spans="1:26" x14ac:dyDescent="0.25">
      <c r="A970" s="6" t="s">
        <v>16</v>
      </c>
      <c r="B970" s="6" t="s">
        <v>16</v>
      </c>
      <c r="C970" s="6" t="s">
        <v>54</v>
      </c>
      <c r="D970" s="6" t="s">
        <v>58</v>
      </c>
      <c r="E970" s="6">
        <v>11111</v>
      </c>
      <c r="F970" s="6" t="s">
        <v>56</v>
      </c>
      <c r="G970" s="6">
        <v>123456</v>
      </c>
      <c r="H970" s="6" t="s">
        <v>57</v>
      </c>
      <c r="I970" s="7">
        <v>-98.501612999999992</v>
      </c>
      <c r="J970" s="6" t="s">
        <v>15</v>
      </c>
      <c r="K970" s="7">
        <v>-2179327.9777894998</v>
      </c>
      <c r="L970" s="6" t="s">
        <v>15</v>
      </c>
      <c r="M970" s="6"/>
      <c r="N970" s="6"/>
      <c r="P970" s="3">
        <f t="shared" si="153"/>
        <v>45317</v>
      </c>
      <c r="Q970" t="str">
        <f t="shared" si="154"/>
        <v/>
      </c>
      <c r="R970" t="str">
        <f t="shared" si="155"/>
        <v>Yes</v>
      </c>
      <c r="S970">
        <f t="shared" si="156"/>
        <v>12345</v>
      </c>
      <c r="T970" t="str">
        <f t="shared" si="157"/>
        <v>Turnover 1</v>
      </c>
      <c r="U970" s="3">
        <f t="shared" si="158"/>
        <v>45317</v>
      </c>
      <c r="V970" t="str">
        <f>IF($R970="No","",IF(D970="","JD",INDEX(Lookup!$B:$B,MATCH(LEFT(D970,2),Lookup!$A:$A,0))))</f>
        <v>SI</v>
      </c>
      <c r="W970" t="str">
        <f t="shared" si="159"/>
        <v>xxxx xxx xxxxx</v>
      </c>
      <c r="X970" t="str">
        <f t="shared" si="160"/>
        <v>xxxx xxx xxx xxx</v>
      </c>
      <c r="Y970" t="str">
        <f t="shared" si="161"/>
        <v>SI xxx</v>
      </c>
      <c r="Z970" s="5">
        <f t="shared" si="162"/>
        <v>-94.822500000000005</v>
      </c>
    </row>
    <row r="971" spans="1:26" x14ac:dyDescent="0.25">
      <c r="A971" s="6" t="s">
        <v>16</v>
      </c>
      <c r="B971" s="6" t="s">
        <v>16</v>
      </c>
      <c r="C971" s="6" t="s">
        <v>54</v>
      </c>
      <c r="D971" s="6" t="s">
        <v>58</v>
      </c>
      <c r="E971" s="6">
        <v>11111</v>
      </c>
      <c r="F971" s="6" t="s">
        <v>56</v>
      </c>
      <c r="G971" s="6">
        <v>123456</v>
      </c>
      <c r="H971" s="6" t="s">
        <v>57</v>
      </c>
      <c r="I971" s="7">
        <v>-94.822500000000005</v>
      </c>
      <c r="J971" s="6" t="s">
        <v>15</v>
      </c>
      <c r="K971" s="7">
        <v>-2179422.8002895</v>
      </c>
      <c r="L971" s="6" t="s">
        <v>15</v>
      </c>
      <c r="M971" s="6"/>
      <c r="N971" s="6"/>
      <c r="P971" s="3">
        <f t="shared" si="153"/>
        <v>45317</v>
      </c>
      <c r="Q971" t="str">
        <f t="shared" si="154"/>
        <v/>
      </c>
      <c r="R971" t="str">
        <f t="shared" si="155"/>
        <v>Yes</v>
      </c>
      <c r="S971">
        <f t="shared" si="156"/>
        <v>12345</v>
      </c>
      <c r="T971" t="str">
        <f t="shared" si="157"/>
        <v>Turnover 1</v>
      </c>
      <c r="U971" s="3">
        <f t="shared" si="158"/>
        <v>45317</v>
      </c>
      <c r="V971" t="str">
        <f>IF($R971="No","",IF(D971="","JD",INDEX(Lookup!$B:$B,MATCH(LEFT(D971,2),Lookup!$A:$A,0))))</f>
        <v>SI</v>
      </c>
      <c r="W971" t="str">
        <f t="shared" si="159"/>
        <v>xxxx xxx xxxxx</v>
      </c>
      <c r="X971" t="str">
        <f t="shared" si="160"/>
        <v>xxxx xxx xxx xxx</v>
      </c>
      <c r="Y971" t="str">
        <f t="shared" si="161"/>
        <v>SI xxx</v>
      </c>
      <c r="Z971" s="5">
        <f t="shared" si="162"/>
        <v>-1060.7034495</v>
      </c>
    </row>
    <row r="972" spans="1:26" x14ac:dyDescent="0.25">
      <c r="A972" s="6" t="s">
        <v>16</v>
      </c>
      <c r="B972" s="6" t="s">
        <v>16</v>
      </c>
      <c r="C972" s="6" t="s">
        <v>54</v>
      </c>
      <c r="D972" s="6" t="s">
        <v>58</v>
      </c>
      <c r="E972" s="6">
        <v>11111</v>
      </c>
      <c r="F972" s="6" t="s">
        <v>56</v>
      </c>
      <c r="G972" s="6">
        <v>123456</v>
      </c>
      <c r="H972" s="6" t="s">
        <v>57</v>
      </c>
      <c r="I972" s="7">
        <v>-1060.7034495</v>
      </c>
      <c r="J972" s="6" t="s">
        <v>15</v>
      </c>
      <c r="K972" s="7">
        <v>-2180483.5037389998</v>
      </c>
      <c r="L972" s="6" t="s">
        <v>15</v>
      </c>
      <c r="M972" s="6"/>
      <c r="N972" s="6"/>
      <c r="P972" s="3">
        <f t="shared" si="153"/>
        <v>45317</v>
      </c>
      <c r="Q972" t="str">
        <f t="shared" si="154"/>
        <v/>
      </c>
      <c r="R972" t="str">
        <f t="shared" si="155"/>
        <v>Yes</v>
      </c>
      <c r="S972">
        <f t="shared" si="156"/>
        <v>12345</v>
      </c>
      <c r="T972" t="str">
        <f t="shared" si="157"/>
        <v>Turnover 1</v>
      </c>
      <c r="U972" s="3">
        <f t="shared" si="158"/>
        <v>45317</v>
      </c>
      <c r="V972" t="str">
        <f>IF($R972="No","",IF(D972="","JD",INDEX(Lookup!$B:$B,MATCH(LEFT(D972,2),Lookup!$A:$A,0))))</f>
        <v>SI</v>
      </c>
      <c r="W972" t="str">
        <f t="shared" si="159"/>
        <v>xxxx xxx xxxxx</v>
      </c>
      <c r="X972" t="str">
        <f t="shared" si="160"/>
        <v>xxxx xxx xxx xxx</v>
      </c>
      <c r="Y972" t="str">
        <f t="shared" si="161"/>
        <v>SI xxx</v>
      </c>
      <c r="Z972" s="5">
        <f t="shared" si="162"/>
        <v>-781.17936250000002</v>
      </c>
    </row>
    <row r="973" spans="1:26" x14ac:dyDescent="0.25">
      <c r="A973" s="6" t="s">
        <v>16</v>
      </c>
      <c r="B973" s="6" t="s">
        <v>16</v>
      </c>
      <c r="C973" s="6" t="s">
        <v>54</v>
      </c>
      <c r="D973" s="6" t="s">
        <v>58</v>
      </c>
      <c r="E973" s="6">
        <v>11111</v>
      </c>
      <c r="F973" s="6" t="s">
        <v>56</v>
      </c>
      <c r="G973" s="6">
        <v>123456</v>
      </c>
      <c r="H973" s="6" t="s">
        <v>57</v>
      </c>
      <c r="I973" s="7">
        <v>-781.17936250000002</v>
      </c>
      <c r="J973" s="6" t="s">
        <v>15</v>
      </c>
      <c r="K973" s="7">
        <v>-2181264.6831014999</v>
      </c>
      <c r="L973" s="6" t="s">
        <v>15</v>
      </c>
      <c r="M973" s="6"/>
      <c r="N973" s="6"/>
      <c r="P973" s="3">
        <f t="shared" si="153"/>
        <v>45317</v>
      </c>
      <c r="Q973" t="str">
        <f t="shared" si="154"/>
        <v/>
      </c>
      <c r="R973" t="str">
        <f t="shared" si="155"/>
        <v>Yes</v>
      </c>
      <c r="S973">
        <f t="shared" si="156"/>
        <v>12345</v>
      </c>
      <c r="T973" t="str">
        <f t="shared" si="157"/>
        <v>Turnover 1</v>
      </c>
      <c r="U973" s="3">
        <f t="shared" si="158"/>
        <v>45317</v>
      </c>
      <c r="V973" t="str">
        <f>IF($R973="No","",IF(D973="","JD",INDEX(Lookup!$B:$B,MATCH(LEFT(D973,2),Lookup!$A:$A,0))))</f>
        <v>SI</v>
      </c>
      <c r="W973" t="str">
        <f t="shared" si="159"/>
        <v>xxxx xxx xxxxx</v>
      </c>
      <c r="X973" t="str">
        <f t="shared" si="160"/>
        <v>xxxx xxx xxx xxx</v>
      </c>
      <c r="Y973" t="str">
        <f t="shared" si="161"/>
        <v>SI xxx</v>
      </c>
      <c r="Z973" s="5">
        <f t="shared" si="162"/>
        <v>-564.88291849999996</v>
      </c>
    </row>
    <row r="974" spans="1:26" x14ac:dyDescent="0.25">
      <c r="A974" s="6" t="s">
        <v>16</v>
      </c>
      <c r="B974" s="6" t="s">
        <v>16</v>
      </c>
      <c r="C974" s="6" t="s">
        <v>54</v>
      </c>
      <c r="D974" s="6" t="s">
        <v>58</v>
      </c>
      <c r="E974" s="6">
        <v>11111</v>
      </c>
      <c r="F974" s="6" t="s">
        <v>56</v>
      </c>
      <c r="G974" s="6">
        <v>123456</v>
      </c>
      <c r="H974" s="6" t="s">
        <v>57</v>
      </c>
      <c r="I974" s="7">
        <v>-564.88291849999996</v>
      </c>
      <c r="J974" s="6" t="s">
        <v>15</v>
      </c>
      <c r="K974" s="7">
        <v>-2181829.5660199998</v>
      </c>
      <c r="L974" s="6" t="s">
        <v>15</v>
      </c>
      <c r="M974" s="6"/>
      <c r="N974" s="6"/>
      <c r="P974" s="3">
        <f t="shared" si="153"/>
        <v>45317</v>
      </c>
      <c r="Q974" t="str">
        <f t="shared" si="154"/>
        <v/>
      </c>
      <c r="R974" t="str">
        <f t="shared" si="155"/>
        <v>Yes</v>
      </c>
      <c r="S974">
        <f t="shared" si="156"/>
        <v>12345</v>
      </c>
      <c r="T974" t="str">
        <f t="shared" si="157"/>
        <v>Turnover 1</v>
      </c>
      <c r="U974" s="3">
        <f t="shared" si="158"/>
        <v>45317</v>
      </c>
      <c r="V974" t="str">
        <f>IF($R974="No","",IF(D974="","JD",INDEX(Lookup!$B:$B,MATCH(LEFT(D974,2),Lookup!$A:$A,0))))</f>
        <v>SI</v>
      </c>
      <c r="W974" t="str">
        <f t="shared" si="159"/>
        <v>xxxx xxx xxxxx</v>
      </c>
      <c r="X974" t="str">
        <f t="shared" si="160"/>
        <v>xxxx xxx xxx xxx</v>
      </c>
      <c r="Y974" t="str">
        <f t="shared" si="161"/>
        <v>SI xxx</v>
      </c>
      <c r="Z974" s="5">
        <f t="shared" si="162"/>
        <v>-123.307179</v>
      </c>
    </row>
    <row r="975" spans="1:26" x14ac:dyDescent="0.25">
      <c r="A975" s="6" t="s">
        <v>16</v>
      </c>
      <c r="B975" s="6" t="s">
        <v>16</v>
      </c>
      <c r="C975" s="6" t="s">
        <v>54</v>
      </c>
      <c r="D975" s="6" t="s">
        <v>58</v>
      </c>
      <c r="E975" s="6">
        <v>11111</v>
      </c>
      <c r="F975" s="6" t="s">
        <v>56</v>
      </c>
      <c r="G975" s="6">
        <v>123456</v>
      </c>
      <c r="H975" s="6" t="s">
        <v>57</v>
      </c>
      <c r="I975" s="7">
        <v>-123.307179</v>
      </c>
      <c r="J975" s="6" t="s">
        <v>15</v>
      </c>
      <c r="K975" s="7">
        <v>-2181952.873199</v>
      </c>
      <c r="L975" s="6" t="s">
        <v>15</v>
      </c>
      <c r="M975" s="6"/>
      <c r="N975" s="6"/>
      <c r="P975" s="3">
        <f t="shared" si="153"/>
        <v>45317</v>
      </c>
      <c r="Q975" t="str">
        <f t="shared" si="154"/>
        <v/>
      </c>
      <c r="R975" t="str">
        <f t="shared" si="155"/>
        <v>Yes</v>
      </c>
      <c r="S975">
        <f t="shared" si="156"/>
        <v>12345</v>
      </c>
      <c r="T975" t="str">
        <f t="shared" si="157"/>
        <v>Turnover 1</v>
      </c>
      <c r="U975" s="3">
        <f t="shared" si="158"/>
        <v>45317</v>
      </c>
      <c r="V975" t="str">
        <f>IF($R975="No","",IF(D975="","JD",INDEX(Lookup!$B:$B,MATCH(LEFT(D975,2),Lookup!$A:$A,0))))</f>
        <v>SI</v>
      </c>
      <c r="W975" t="str">
        <f t="shared" si="159"/>
        <v>xxxx xxx xxxxx</v>
      </c>
      <c r="X975" t="str">
        <f t="shared" si="160"/>
        <v>xxxx xxx xxx xxx</v>
      </c>
      <c r="Y975" t="str">
        <f t="shared" si="161"/>
        <v>SI xxx</v>
      </c>
      <c r="Z975" s="5">
        <f t="shared" si="162"/>
        <v>-2071.0561514999999</v>
      </c>
    </row>
    <row r="976" spans="1:26" x14ac:dyDescent="0.25">
      <c r="A976" s="6" t="s">
        <v>16</v>
      </c>
      <c r="B976" s="6" t="s">
        <v>16</v>
      </c>
      <c r="C976" s="6" t="s">
        <v>54</v>
      </c>
      <c r="D976" s="6" t="s">
        <v>58</v>
      </c>
      <c r="E976" s="6">
        <v>11111</v>
      </c>
      <c r="F976" s="6" t="s">
        <v>56</v>
      </c>
      <c r="G976" s="6">
        <v>123456</v>
      </c>
      <c r="H976" s="6" t="s">
        <v>57</v>
      </c>
      <c r="I976" s="7">
        <v>-2071.0561514999999</v>
      </c>
      <c r="J976" s="6" t="s">
        <v>15</v>
      </c>
      <c r="K976" s="7">
        <v>-2184023.9293505</v>
      </c>
      <c r="L976" s="6" t="s">
        <v>15</v>
      </c>
      <c r="M976" s="6"/>
      <c r="N976" s="6"/>
      <c r="P976" s="3">
        <f t="shared" si="153"/>
        <v>45317</v>
      </c>
      <c r="Q976" t="str">
        <f t="shared" si="154"/>
        <v/>
      </c>
      <c r="R976" t="str">
        <f t="shared" si="155"/>
        <v>Yes</v>
      </c>
      <c r="S976">
        <f t="shared" si="156"/>
        <v>12345</v>
      </c>
      <c r="T976" t="str">
        <f t="shared" si="157"/>
        <v>Turnover 1</v>
      </c>
      <c r="U976" s="3">
        <f t="shared" si="158"/>
        <v>45317</v>
      </c>
      <c r="V976" t="str">
        <f>IF($R976="No","",IF(D976="","JD",INDEX(Lookup!$B:$B,MATCH(LEFT(D976,2),Lookup!$A:$A,0))))</f>
        <v>SI</v>
      </c>
      <c r="W976" t="str">
        <f t="shared" si="159"/>
        <v>xxxx xxx xxxxx</v>
      </c>
      <c r="X976" t="str">
        <f t="shared" si="160"/>
        <v>xxxx xxx xxx xxx</v>
      </c>
      <c r="Y976" t="str">
        <f t="shared" si="161"/>
        <v>SI xxx</v>
      </c>
      <c r="Z976" s="5">
        <f t="shared" si="162"/>
        <v>-306.42839099999998</v>
      </c>
    </row>
    <row r="977" spans="1:26" x14ac:dyDescent="0.25">
      <c r="A977" s="6" t="s">
        <v>16</v>
      </c>
      <c r="B977" s="6" t="s">
        <v>16</v>
      </c>
      <c r="C977" s="6" t="s">
        <v>54</v>
      </c>
      <c r="D977" s="6" t="s">
        <v>58</v>
      </c>
      <c r="E977" s="6">
        <v>11111</v>
      </c>
      <c r="F977" s="6" t="s">
        <v>56</v>
      </c>
      <c r="G977" s="6">
        <v>123456</v>
      </c>
      <c r="H977" s="6" t="s">
        <v>57</v>
      </c>
      <c r="I977" s="7">
        <v>-306.42839099999998</v>
      </c>
      <c r="J977" s="6" t="s">
        <v>15</v>
      </c>
      <c r="K977" s="7">
        <v>-2184330.3577414998</v>
      </c>
      <c r="L977" s="6" t="s">
        <v>15</v>
      </c>
      <c r="M977" s="6"/>
      <c r="N977" s="6"/>
      <c r="P977" s="3">
        <f t="shared" si="153"/>
        <v>45317</v>
      </c>
      <c r="Q977" t="str">
        <f t="shared" si="154"/>
        <v/>
      </c>
      <c r="R977" t="str">
        <f t="shared" si="155"/>
        <v>Yes</v>
      </c>
      <c r="S977">
        <f t="shared" si="156"/>
        <v>12345</v>
      </c>
      <c r="T977" t="str">
        <f t="shared" si="157"/>
        <v>Turnover 1</v>
      </c>
      <c r="U977" s="3">
        <f t="shared" si="158"/>
        <v>45317</v>
      </c>
      <c r="V977" t="str">
        <f>IF($R977="No","",IF(D977="","JD",INDEX(Lookup!$B:$B,MATCH(LEFT(D977,2),Lookup!$A:$A,0))))</f>
        <v>SI</v>
      </c>
      <c r="W977" t="str">
        <f t="shared" si="159"/>
        <v>xxxx xxx xxxxx</v>
      </c>
      <c r="X977" t="str">
        <f t="shared" si="160"/>
        <v>xxxx xxx xxx xxx</v>
      </c>
      <c r="Y977" t="str">
        <f t="shared" si="161"/>
        <v>SI xxx</v>
      </c>
      <c r="Z977" s="5">
        <f t="shared" si="162"/>
        <v>-113.976645</v>
      </c>
    </row>
    <row r="978" spans="1:26" x14ac:dyDescent="0.25">
      <c r="A978" s="6" t="s">
        <v>16</v>
      </c>
      <c r="B978" s="6" t="s">
        <v>16</v>
      </c>
      <c r="C978" s="6" t="s">
        <v>54</v>
      </c>
      <c r="D978" s="6" t="s">
        <v>58</v>
      </c>
      <c r="E978" s="6">
        <v>11111</v>
      </c>
      <c r="F978" s="6" t="s">
        <v>56</v>
      </c>
      <c r="G978" s="6">
        <v>123456</v>
      </c>
      <c r="H978" s="6" t="s">
        <v>57</v>
      </c>
      <c r="I978" s="7">
        <v>-113.976645</v>
      </c>
      <c r="J978" s="6" t="s">
        <v>15</v>
      </c>
      <c r="K978" s="7">
        <v>-2184444.3343865001</v>
      </c>
      <c r="L978" s="6" t="s">
        <v>15</v>
      </c>
      <c r="M978" s="6"/>
      <c r="N978" s="6"/>
      <c r="P978" s="3">
        <f t="shared" si="153"/>
        <v>45317</v>
      </c>
      <c r="Q978" t="str">
        <f t="shared" si="154"/>
        <v/>
      </c>
      <c r="R978" t="str">
        <f t="shared" si="155"/>
        <v>Yes</v>
      </c>
      <c r="S978">
        <f t="shared" si="156"/>
        <v>12345</v>
      </c>
      <c r="T978" t="str">
        <f t="shared" si="157"/>
        <v>Turnover 1</v>
      </c>
      <c r="U978" s="3">
        <f t="shared" si="158"/>
        <v>45317</v>
      </c>
      <c r="V978" t="str">
        <f>IF($R978="No","",IF(D978="","JD",INDEX(Lookup!$B:$B,MATCH(LEFT(D978,2),Lookup!$A:$A,0))))</f>
        <v>SI</v>
      </c>
      <c r="W978" t="str">
        <f t="shared" si="159"/>
        <v>xxxx xxx xxxxx</v>
      </c>
      <c r="X978" t="str">
        <f t="shared" si="160"/>
        <v>xxxx xxx xxx xxx</v>
      </c>
      <c r="Y978" t="str">
        <f t="shared" si="161"/>
        <v>SI xxx</v>
      </c>
      <c r="Z978" s="5">
        <f t="shared" si="162"/>
        <v>-125.0455915</v>
      </c>
    </row>
    <row r="979" spans="1:26" x14ac:dyDescent="0.25">
      <c r="A979" s="6" t="s">
        <v>16</v>
      </c>
      <c r="B979" s="6" t="s">
        <v>16</v>
      </c>
      <c r="C979" s="6" t="s">
        <v>54</v>
      </c>
      <c r="D979" s="6" t="s">
        <v>58</v>
      </c>
      <c r="E979" s="6">
        <v>11111</v>
      </c>
      <c r="F979" s="6" t="s">
        <v>56</v>
      </c>
      <c r="G979" s="6">
        <v>123456</v>
      </c>
      <c r="H979" s="6" t="s">
        <v>57</v>
      </c>
      <c r="I979" s="7">
        <v>-125.0455915</v>
      </c>
      <c r="J979" s="6" t="s">
        <v>15</v>
      </c>
      <c r="K979" s="7">
        <v>-2184569.3799779997</v>
      </c>
      <c r="L979" s="6" t="s">
        <v>15</v>
      </c>
      <c r="M979" s="6"/>
      <c r="N979" s="6"/>
      <c r="P979" s="3">
        <f t="shared" si="153"/>
        <v>45317</v>
      </c>
      <c r="Q979" t="str">
        <f t="shared" si="154"/>
        <v/>
      </c>
      <c r="R979" t="str">
        <f t="shared" si="155"/>
        <v>Yes</v>
      </c>
      <c r="S979">
        <f t="shared" si="156"/>
        <v>12345</v>
      </c>
      <c r="T979" t="str">
        <f t="shared" si="157"/>
        <v>Turnover 1</v>
      </c>
      <c r="U979" s="3">
        <f t="shared" si="158"/>
        <v>45317</v>
      </c>
      <c r="V979" t="str">
        <f>IF($R979="No","",IF(D979="","JD",INDEX(Lookup!$B:$B,MATCH(LEFT(D979,2),Lookup!$A:$A,0))))</f>
        <v>SI</v>
      </c>
      <c r="W979" t="str">
        <f t="shared" si="159"/>
        <v>xxxx xxx xxxxx</v>
      </c>
      <c r="X979" t="str">
        <f t="shared" si="160"/>
        <v>xxxx xxx xxx xxx</v>
      </c>
      <c r="Y979" t="str">
        <f t="shared" si="161"/>
        <v>SI xxx</v>
      </c>
      <c r="Z979" s="5">
        <f t="shared" si="162"/>
        <v>-125.50706099999999</v>
      </c>
    </row>
    <row r="980" spans="1:26" x14ac:dyDescent="0.25">
      <c r="A980" s="6" t="s">
        <v>16</v>
      </c>
      <c r="B980" s="6" t="s">
        <v>16</v>
      </c>
      <c r="C980" s="6" t="s">
        <v>54</v>
      </c>
      <c r="D980" s="6" t="s">
        <v>58</v>
      </c>
      <c r="E980" s="6">
        <v>11111</v>
      </c>
      <c r="F980" s="6" t="s">
        <v>56</v>
      </c>
      <c r="G980" s="6">
        <v>123456</v>
      </c>
      <c r="H980" s="6" t="s">
        <v>57</v>
      </c>
      <c r="I980" s="7">
        <v>-125.50706099999999</v>
      </c>
      <c r="J980" s="6" t="s">
        <v>15</v>
      </c>
      <c r="K980" s="7">
        <v>-2184694.8870390002</v>
      </c>
      <c r="L980" s="6" t="s">
        <v>15</v>
      </c>
      <c r="M980" s="6"/>
      <c r="N980" s="6"/>
      <c r="P980" s="3">
        <f t="shared" si="153"/>
        <v>45317</v>
      </c>
      <c r="Q980" t="str">
        <f t="shared" si="154"/>
        <v/>
      </c>
      <c r="R980" t="str">
        <f t="shared" si="155"/>
        <v>Yes</v>
      </c>
      <c r="S980">
        <f t="shared" si="156"/>
        <v>12345</v>
      </c>
      <c r="T980" t="str">
        <f t="shared" si="157"/>
        <v>Turnover 1</v>
      </c>
      <c r="U980" s="3">
        <f t="shared" si="158"/>
        <v>45317</v>
      </c>
      <c r="V980" t="str">
        <f>IF($R980="No","",IF(D980="","JD",INDEX(Lookup!$B:$B,MATCH(LEFT(D980,2),Lookup!$A:$A,0))))</f>
        <v>SI</v>
      </c>
      <c r="W980" t="str">
        <f t="shared" si="159"/>
        <v>xxxx xxx xxxxx</v>
      </c>
      <c r="X980" t="str">
        <f t="shared" si="160"/>
        <v>xxxx xxx xxx xxx</v>
      </c>
      <c r="Y980" t="str">
        <f t="shared" si="161"/>
        <v>SI xxx</v>
      </c>
      <c r="Z980" s="5">
        <f t="shared" si="162"/>
        <v>-292.59062749999998</v>
      </c>
    </row>
    <row r="981" spans="1:26" x14ac:dyDescent="0.25">
      <c r="A981" s="6" t="s">
        <v>16</v>
      </c>
      <c r="B981" s="6" t="s">
        <v>16</v>
      </c>
      <c r="C981" s="6" t="s">
        <v>54</v>
      </c>
      <c r="D981" s="6" t="s">
        <v>58</v>
      </c>
      <c r="E981" s="6">
        <v>11111</v>
      </c>
      <c r="F981" s="6" t="s">
        <v>56</v>
      </c>
      <c r="G981" s="6">
        <v>123456</v>
      </c>
      <c r="H981" s="6" t="s">
        <v>57</v>
      </c>
      <c r="I981" s="7">
        <v>-292.59062749999998</v>
      </c>
      <c r="J981" s="6" t="s">
        <v>15</v>
      </c>
      <c r="K981" s="7">
        <v>-2184987.4776665</v>
      </c>
      <c r="L981" s="6" t="s">
        <v>15</v>
      </c>
      <c r="M981" s="6"/>
      <c r="N981" s="6"/>
      <c r="P981" s="3">
        <f t="shared" si="153"/>
        <v>45317</v>
      </c>
      <c r="Q981" t="str">
        <f t="shared" si="154"/>
        <v/>
      </c>
      <c r="R981" t="str">
        <f t="shared" si="155"/>
        <v>Yes</v>
      </c>
      <c r="S981">
        <f t="shared" si="156"/>
        <v>12345</v>
      </c>
      <c r="T981" t="str">
        <f t="shared" si="157"/>
        <v>Turnover 1</v>
      </c>
      <c r="U981" s="3">
        <f t="shared" si="158"/>
        <v>45317</v>
      </c>
      <c r="V981" t="str">
        <f>IF($R981="No","",IF(D981="","JD",INDEX(Lookup!$B:$B,MATCH(LEFT(D981,2),Lookup!$A:$A,0))))</f>
        <v>SI</v>
      </c>
      <c r="W981" t="str">
        <f t="shared" si="159"/>
        <v>xxxx xxx xxxxx</v>
      </c>
      <c r="X981" t="str">
        <f t="shared" si="160"/>
        <v>xxxx xxx xxx xxx</v>
      </c>
      <c r="Y981" t="str">
        <f t="shared" si="161"/>
        <v>SI xxx</v>
      </c>
      <c r="Z981" s="5">
        <f t="shared" si="162"/>
        <v>-81.016343999999989</v>
      </c>
    </row>
    <row r="982" spans="1:26" x14ac:dyDescent="0.25">
      <c r="A982" s="6" t="s">
        <v>16</v>
      </c>
      <c r="B982" s="6" t="s">
        <v>16</v>
      </c>
      <c r="C982" s="6" t="s">
        <v>54</v>
      </c>
      <c r="D982" s="6" t="s">
        <v>58</v>
      </c>
      <c r="E982" s="6">
        <v>11111</v>
      </c>
      <c r="F982" s="6" t="s">
        <v>56</v>
      </c>
      <c r="G982" s="6">
        <v>123456</v>
      </c>
      <c r="H982" s="6" t="s">
        <v>57</v>
      </c>
      <c r="I982" s="7">
        <v>-81.016343999999989</v>
      </c>
      <c r="J982" s="6" t="s">
        <v>15</v>
      </c>
      <c r="K982" s="7">
        <v>-2185068.4940105001</v>
      </c>
      <c r="L982" s="6" t="s">
        <v>15</v>
      </c>
      <c r="M982" s="6"/>
      <c r="N982" s="6"/>
      <c r="P982" s="3">
        <f t="shared" si="153"/>
        <v>45317</v>
      </c>
      <c r="Q982" t="str">
        <f t="shared" si="154"/>
        <v/>
      </c>
      <c r="R982" t="str">
        <f t="shared" si="155"/>
        <v>Yes</v>
      </c>
      <c r="S982">
        <f t="shared" si="156"/>
        <v>12345</v>
      </c>
      <c r="T982" t="str">
        <f t="shared" si="157"/>
        <v>Turnover 1</v>
      </c>
      <c r="U982" s="3">
        <f t="shared" si="158"/>
        <v>45317</v>
      </c>
      <c r="V982" t="str">
        <f>IF($R982="No","",IF(D982="","JD",INDEX(Lookup!$B:$B,MATCH(LEFT(D982,2),Lookup!$A:$A,0))))</f>
        <v>SI</v>
      </c>
      <c r="W982" t="str">
        <f t="shared" si="159"/>
        <v>xxxx xxx xxxxx</v>
      </c>
      <c r="X982" t="str">
        <f t="shared" si="160"/>
        <v>xxxx xxx xxx xxx</v>
      </c>
      <c r="Y982" t="str">
        <f t="shared" si="161"/>
        <v>SI xxx</v>
      </c>
      <c r="Z982" s="5">
        <f t="shared" si="162"/>
        <v>-141.52574200000001</v>
      </c>
    </row>
    <row r="983" spans="1:26" x14ac:dyDescent="0.25">
      <c r="A983" s="6" t="s">
        <v>16</v>
      </c>
      <c r="B983" s="6" t="s">
        <v>16</v>
      </c>
      <c r="C983" s="6" t="s">
        <v>54</v>
      </c>
      <c r="D983" s="6" t="s">
        <v>58</v>
      </c>
      <c r="E983" s="6">
        <v>11111</v>
      </c>
      <c r="F983" s="6" t="s">
        <v>56</v>
      </c>
      <c r="G983" s="6">
        <v>123456</v>
      </c>
      <c r="H983" s="6" t="s">
        <v>57</v>
      </c>
      <c r="I983" s="7">
        <v>-141.52574200000001</v>
      </c>
      <c r="J983" s="6" t="s">
        <v>15</v>
      </c>
      <c r="K983" s="7">
        <v>-2185210.0197525001</v>
      </c>
      <c r="L983" s="6" t="s">
        <v>15</v>
      </c>
      <c r="M983" s="6"/>
      <c r="N983" s="6"/>
      <c r="P983" s="3">
        <f t="shared" si="153"/>
        <v>45317</v>
      </c>
      <c r="Q983" t="str">
        <f t="shared" si="154"/>
        <v/>
      </c>
      <c r="R983" t="str">
        <f t="shared" si="155"/>
        <v>Yes</v>
      </c>
      <c r="S983">
        <f t="shared" si="156"/>
        <v>12345</v>
      </c>
      <c r="T983" t="str">
        <f t="shared" si="157"/>
        <v>Turnover 1</v>
      </c>
      <c r="U983" s="3">
        <f t="shared" si="158"/>
        <v>45317</v>
      </c>
      <c r="V983" t="str">
        <f>IF($R983="No","",IF(D983="","JD",INDEX(Lookup!$B:$B,MATCH(LEFT(D983,2),Lookup!$A:$A,0))))</f>
        <v>SI</v>
      </c>
      <c r="W983" t="str">
        <f t="shared" si="159"/>
        <v>xxxx xxx xxxxx</v>
      </c>
      <c r="X983" t="str">
        <f t="shared" si="160"/>
        <v>xxxx xxx xxx xxx</v>
      </c>
      <c r="Y983" t="str">
        <f t="shared" si="161"/>
        <v>SI xxx</v>
      </c>
      <c r="Z983" s="5">
        <f t="shared" si="162"/>
        <v>-114.21054049999999</v>
      </c>
    </row>
    <row r="984" spans="1:26" x14ac:dyDescent="0.25">
      <c r="A984" s="6" t="s">
        <v>16</v>
      </c>
      <c r="B984" s="6" t="s">
        <v>16</v>
      </c>
      <c r="C984" s="6" t="s">
        <v>54</v>
      </c>
      <c r="D984" s="6" t="s">
        <v>58</v>
      </c>
      <c r="E984" s="6">
        <v>11111</v>
      </c>
      <c r="F984" s="6" t="s">
        <v>56</v>
      </c>
      <c r="G984" s="6">
        <v>123456</v>
      </c>
      <c r="H984" s="6" t="s">
        <v>57</v>
      </c>
      <c r="I984" s="7">
        <v>-114.21054049999999</v>
      </c>
      <c r="J984" s="6" t="s">
        <v>15</v>
      </c>
      <c r="K984" s="7">
        <v>-2185324.2302930001</v>
      </c>
      <c r="L984" s="6" t="s">
        <v>15</v>
      </c>
      <c r="M984" s="6"/>
      <c r="N984" s="6"/>
      <c r="P984" s="3">
        <f t="shared" si="153"/>
        <v>45317</v>
      </c>
      <c r="Q984" t="str">
        <f t="shared" si="154"/>
        <v/>
      </c>
      <c r="R984" t="str">
        <f t="shared" si="155"/>
        <v>Yes</v>
      </c>
      <c r="S984">
        <f t="shared" si="156"/>
        <v>12345</v>
      </c>
      <c r="T984" t="str">
        <f t="shared" si="157"/>
        <v>Turnover 1</v>
      </c>
      <c r="U984" s="3">
        <f t="shared" si="158"/>
        <v>45317</v>
      </c>
      <c r="V984" t="str">
        <f>IF($R984="No","",IF(D984="","JD",INDEX(Lookup!$B:$B,MATCH(LEFT(D984,2),Lookup!$A:$A,0))))</f>
        <v>SI</v>
      </c>
      <c r="W984" t="str">
        <f t="shared" si="159"/>
        <v>xxxx xxx xxxxx</v>
      </c>
      <c r="X984" t="str">
        <f t="shared" si="160"/>
        <v>xxxx xxx xxx xxx</v>
      </c>
      <c r="Y984" t="str">
        <f t="shared" si="161"/>
        <v>SI xxx</v>
      </c>
      <c r="Z984" s="5">
        <f t="shared" si="162"/>
        <v>-440.06490099999996</v>
      </c>
    </row>
    <row r="985" spans="1:26" x14ac:dyDescent="0.25">
      <c r="A985" s="6" t="s">
        <v>16</v>
      </c>
      <c r="B985" s="6" t="s">
        <v>16</v>
      </c>
      <c r="C985" s="6" t="s">
        <v>54</v>
      </c>
      <c r="D985" s="6" t="s">
        <v>58</v>
      </c>
      <c r="E985" s="6">
        <v>11111</v>
      </c>
      <c r="F985" s="6" t="s">
        <v>56</v>
      </c>
      <c r="G985" s="6">
        <v>123456</v>
      </c>
      <c r="H985" s="6" t="s">
        <v>57</v>
      </c>
      <c r="I985" s="7">
        <v>-440.06490099999996</v>
      </c>
      <c r="J985" s="6" t="s">
        <v>15</v>
      </c>
      <c r="K985" s="7">
        <v>-2185764.295194</v>
      </c>
      <c r="L985" s="6" t="s">
        <v>15</v>
      </c>
      <c r="M985" s="6"/>
      <c r="N985" s="6"/>
      <c r="P985" s="3">
        <f t="shared" si="153"/>
        <v>45317</v>
      </c>
      <c r="Q985" t="str">
        <f t="shared" si="154"/>
        <v/>
      </c>
      <c r="R985" t="str">
        <f t="shared" si="155"/>
        <v>Yes</v>
      </c>
      <c r="S985">
        <f t="shared" si="156"/>
        <v>12345</v>
      </c>
      <c r="T985" t="str">
        <f t="shared" si="157"/>
        <v>Turnover 1</v>
      </c>
      <c r="U985" s="3">
        <f t="shared" si="158"/>
        <v>45317</v>
      </c>
      <c r="V985" t="str">
        <f>IF($R985="No","",IF(D985="","JD",INDEX(Lookup!$B:$B,MATCH(LEFT(D985,2),Lookup!$A:$A,0))))</f>
        <v>SI</v>
      </c>
      <c r="W985" t="str">
        <f t="shared" si="159"/>
        <v>xxxx xxx xxxxx</v>
      </c>
      <c r="X985" t="str">
        <f t="shared" si="160"/>
        <v>xxxx xxx xxx xxx</v>
      </c>
      <c r="Y985" t="str">
        <f t="shared" si="161"/>
        <v>SI xxx</v>
      </c>
      <c r="Z985" s="5">
        <f t="shared" si="162"/>
        <v>-136.506471</v>
      </c>
    </row>
    <row r="986" spans="1:26" x14ac:dyDescent="0.25">
      <c r="A986" s="6" t="s">
        <v>16</v>
      </c>
      <c r="B986" s="6" t="s">
        <v>16</v>
      </c>
      <c r="C986" s="6" t="s">
        <v>54</v>
      </c>
      <c r="D986" s="6" t="s">
        <v>58</v>
      </c>
      <c r="E986" s="6">
        <v>11111</v>
      </c>
      <c r="F986" s="6" t="s">
        <v>56</v>
      </c>
      <c r="G986" s="6">
        <v>123456</v>
      </c>
      <c r="H986" s="6" t="s">
        <v>57</v>
      </c>
      <c r="I986" s="7">
        <v>-136.506471</v>
      </c>
      <c r="J986" s="6" t="s">
        <v>15</v>
      </c>
      <c r="K986" s="7">
        <v>-2185900.8016650002</v>
      </c>
      <c r="L986" s="6" t="s">
        <v>15</v>
      </c>
      <c r="M986" s="6"/>
      <c r="N986" s="6"/>
      <c r="P986" s="3">
        <f t="shared" si="153"/>
        <v>45317</v>
      </c>
      <c r="Q986" t="str">
        <f t="shared" si="154"/>
        <v/>
      </c>
      <c r="R986" t="str">
        <f t="shared" si="155"/>
        <v>Yes</v>
      </c>
      <c r="S986">
        <f t="shared" si="156"/>
        <v>12345</v>
      </c>
      <c r="T986" t="str">
        <f t="shared" si="157"/>
        <v>Turnover 1</v>
      </c>
      <c r="U986" s="3">
        <f t="shared" si="158"/>
        <v>45317</v>
      </c>
      <c r="V986" t="str">
        <f>IF($R986="No","",IF(D986="","JD",INDEX(Lookup!$B:$B,MATCH(LEFT(D986,2),Lookup!$A:$A,0))))</f>
        <v>SI</v>
      </c>
      <c r="W986" t="str">
        <f t="shared" si="159"/>
        <v>xxxx xxx xxxxx</v>
      </c>
      <c r="X986" t="str">
        <f t="shared" si="160"/>
        <v>xxxx xxx xxx xxx</v>
      </c>
      <c r="Y986" t="str">
        <f t="shared" si="161"/>
        <v>SI xxx</v>
      </c>
      <c r="Z986" s="5">
        <f t="shared" si="162"/>
        <v>-1.4033730000000002</v>
      </c>
    </row>
    <row r="987" spans="1:26" x14ac:dyDescent="0.25">
      <c r="A987" s="6" t="s">
        <v>16</v>
      </c>
      <c r="B987" s="6" t="s">
        <v>16</v>
      </c>
      <c r="C987" s="6" t="s">
        <v>54</v>
      </c>
      <c r="D987" s="6" t="s">
        <v>58</v>
      </c>
      <c r="E987" s="6">
        <v>11111</v>
      </c>
      <c r="F987" s="6" t="s">
        <v>56</v>
      </c>
      <c r="G987" s="6">
        <v>123456</v>
      </c>
      <c r="H987" s="6" t="s">
        <v>57</v>
      </c>
      <c r="I987" s="7">
        <v>-1.4033730000000002</v>
      </c>
      <c r="J987" s="6" t="s">
        <v>15</v>
      </c>
      <c r="K987" s="7">
        <v>-2185902.2050379999</v>
      </c>
      <c r="L987" s="6" t="s">
        <v>15</v>
      </c>
      <c r="M987" s="6"/>
      <c r="N987" s="6"/>
      <c r="P987" s="3">
        <f t="shared" si="153"/>
        <v>45317</v>
      </c>
      <c r="Q987" t="str">
        <f t="shared" si="154"/>
        <v/>
      </c>
      <c r="R987" t="str">
        <f t="shared" si="155"/>
        <v>Yes</v>
      </c>
      <c r="S987">
        <f t="shared" si="156"/>
        <v>12345</v>
      </c>
      <c r="T987" t="str">
        <f t="shared" si="157"/>
        <v>Turnover 1</v>
      </c>
      <c r="U987" s="3">
        <f t="shared" si="158"/>
        <v>45317</v>
      </c>
      <c r="V987" t="str">
        <f>IF($R987="No","",IF(D987="","JD",INDEX(Lookup!$B:$B,MATCH(LEFT(D987,2),Lookup!$A:$A,0))))</f>
        <v>SI</v>
      </c>
      <c r="W987" t="str">
        <f t="shared" si="159"/>
        <v>xxxx xxx xxxxx</v>
      </c>
      <c r="X987" t="str">
        <f t="shared" si="160"/>
        <v>xxxx xxx xxx xxx</v>
      </c>
      <c r="Y987" t="str">
        <f t="shared" si="161"/>
        <v>SI xxx</v>
      </c>
      <c r="Z987" s="5">
        <f t="shared" si="162"/>
        <v>-1949.3293475</v>
      </c>
    </row>
    <row r="988" spans="1:26" x14ac:dyDescent="0.25">
      <c r="A988" s="6" t="s">
        <v>16</v>
      </c>
      <c r="B988" s="6" t="s">
        <v>16</v>
      </c>
      <c r="C988" s="6" t="s">
        <v>54</v>
      </c>
      <c r="D988" s="6" t="s">
        <v>58</v>
      </c>
      <c r="E988" s="6">
        <v>11111</v>
      </c>
      <c r="F988" s="6" t="s">
        <v>56</v>
      </c>
      <c r="G988" s="6">
        <v>123456</v>
      </c>
      <c r="H988" s="6" t="s">
        <v>57</v>
      </c>
      <c r="I988" s="7">
        <v>-1949.3293475</v>
      </c>
      <c r="J988" s="6" t="s">
        <v>15</v>
      </c>
      <c r="K988" s="7">
        <v>-2187851.5343855</v>
      </c>
      <c r="L988" s="6" t="s">
        <v>15</v>
      </c>
      <c r="M988" s="6"/>
      <c r="N988" s="6"/>
      <c r="P988" s="3">
        <f t="shared" si="153"/>
        <v>45317</v>
      </c>
      <c r="Q988" t="str">
        <f t="shared" si="154"/>
        <v/>
      </c>
      <c r="R988" t="str">
        <f t="shared" si="155"/>
        <v>Yes</v>
      </c>
      <c r="S988">
        <f t="shared" si="156"/>
        <v>12345</v>
      </c>
      <c r="T988" t="str">
        <f t="shared" si="157"/>
        <v>Turnover 1</v>
      </c>
      <c r="U988" s="3">
        <f t="shared" si="158"/>
        <v>45317</v>
      </c>
      <c r="V988" t="str">
        <f>IF($R988="No","",IF(D988="","JD",INDEX(Lookup!$B:$B,MATCH(LEFT(D988,2),Lookup!$A:$A,0))))</f>
        <v>SI</v>
      </c>
      <c r="W988" t="str">
        <f t="shared" si="159"/>
        <v>xxxx xxx xxxxx</v>
      </c>
      <c r="X988" t="str">
        <f t="shared" si="160"/>
        <v>xxxx xxx xxx xxx</v>
      </c>
      <c r="Y988" t="str">
        <f t="shared" si="161"/>
        <v>SI xxx</v>
      </c>
      <c r="Z988" s="5">
        <f t="shared" si="162"/>
        <v>-335.810723</v>
      </c>
    </row>
    <row r="989" spans="1:26" x14ac:dyDescent="0.25">
      <c r="A989" s="6" t="s">
        <v>16</v>
      </c>
      <c r="B989" s="6" t="s">
        <v>16</v>
      </c>
      <c r="C989" s="6" t="s">
        <v>54</v>
      </c>
      <c r="D989" s="6" t="s">
        <v>58</v>
      </c>
      <c r="E989" s="6">
        <v>11111</v>
      </c>
      <c r="F989" s="6" t="s">
        <v>56</v>
      </c>
      <c r="G989" s="6">
        <v>123456</v>
      </c>
      <c r="H989" s="6" t="s">
        <v>57</v>
      </c>
      <c r="I989" s="7">
        <v>-335.810723</v>
      </c>
      <c r="J989" s="6" t="s">
        <v>15</v>
      </c>
      <c r="K989" s="7">
        <v>-2188187.3451084998</v>
      </c>
      <c r="L989" s="6" t="s">
        <v>15</v>
      </c>
      <c r="M989" s="6"/>
      <c r="N989" s="6"/>
      <c r="P989" s="3">
        <f t="shared" si="153"/>
        <v>45317</v>
      </c>
      <c r="Q989" t="str">
        <f t="shared" si="154"/>
        <v/>
      </c>
      <c r="R989" t="str">
        <f t="shared" si="155"/>
        <v>Yes</v>
      </c>
      <c r="S989">
        <f t="shared" si="156"/>
        <v>12345</v>
      </c>
      <c r="T989" t="str">
        <f t="shared" si="157"/>
        <v>Turnover 1</v>
      </c>
      <c r="U989" s="3">
        <f t="shared" si="158"/>
        <v>45317</v>
      </c>
      <c r="V989" t="str">
        <f>IF($R989="No","",IF(D989="","JD",INDEX(Lookup!$B:$B,MATCH(LEFT(D989,2),Lookup!$A:$A,0))))</f>
        <v>SI</v>
      </c>
      <c r="W989" t="str">
        <f t="shared" si="159"/>
        <v>xxxx xxx xxxxx</v>
      </c>
      <c r="X989" t="str">
        <f t="shared" si="160"/>
        <v>xxxx xxx xxx xxx</v>
      </c>
      <c r="Y989" t="str">
        <f t="shared" si="161"/>
        <v>SI xxx</v>
      </c>
      <c r="Z989" s="5">
        <f t="shared" si="162"/>
        <v>-142.68889799999999</v>
      </c>
    </row>
    <row r="990" spans="1:26" x14ac:dyDescent="0.25">
      <c r="A990" s="6" t="s">
        <v>16</v>
      </c>
      <c r="B990" s="6" t="s">
        <v>16</v>
      </c>
      <c r="C990" s="6" t="s">
        <v>54</v>
      </c>
      <c r="D990" s="6" t="s">
        <v>58</v>
      </c>
      <c r="E990" s="6">
        <v>11111</v>
      </c>
      <c r="F990" s="6" t="s">
        <v>56</v>
      </c>
      <c r="G990" s="6">
        <v>123456</v>
      </c>
      <c r="H990" s="6" t="s">
        <v>57</v>
      </c>
      <c r="I990" s="7">
        <v>-142.68889799999999</v>
      </c>
      <c r="J990" s="6" t="s">
        <v>15</v>
      </c>
      <c r="K990" s="7">
        <v>-2188330.0340065002</v>
      </c>
      <c r="L990" s="6" t="s">
        <v>15</v>
      </c>
      <c r="M990" s="6"/>
      <c r="N990" s="6"/>
      <c r="P990" s="3">
        <f t="shared" si="153"/>
        <v>45317</v>
      </c>
      <c r="Q990" t="str">
        <f t="shared" si="154"/>
        <v/>
      </c>
      <c r="R990" t="str">
        <f t="shared" si="155"/>
        <v>Yes</v>
      </c>
      <c r="S990">
        <f t="shared" si="156"/>
        <v>12345</v>
      </c>
      <c r="T990" t="str">
        <f t="shared" si="157"/>
        <v>Turnover 1</v>
      </c>
      <c r="U990" s="3">
        <f t="shared" si="158"/>
        <v>45317</v>
      </c>
      <c r="V990" t="str">
        <f>IF($R990="No","",IF(D990="","JD",INDEX(Lookup!$B:$B,MATCH(LEFT(D990,2),Lookup!$A:$A,0))))</f>
        <v>SI</v>
      </c>
      <c r="W990" t="str">
        <f t="shared" si="159"/>
        <v>xxxx xxx xxxxx</v>
      </c>
      <c r="X990" t="str">
        <f t="shared" si="160"/>
        <v>xxxx xxx xxx xxx</v>
      </c>
      <c r="Y990" t="str">
        <f t="shared" si="161"/>
        <v>SI xxx</v>
      </c>
      <c r="Z990" s="5">
        <f t="shared" si="162"/>
        <v>-520.17727049999996</v>
      </c>
    </row>
    <row r="991" spans="1:26" x14ac:dyDescent="0.25">
      <c r="A991" s="6" t="s">
        <v>16</v>
      </c>
      <c r="B991" s="6" t="s">
        <v>16</v>
      </c>
      <c r="C991" s="6" t="s">
        <v>54</v>
      </c>
      <c r="D991" s="6" t="s">
        <v>58</v>
      </c>
      <c r="E991" s="6">
        <v>11111</v>
      </c>
      <c r="F991" s="6" t="s">
        <v>56</v>
      </c>
      <c r="G991" s="6">
        <v>123456</v>
      </c>
      <c r="H991" s="6" t="s">
        <v>57</v>
      </c>
      <c r="I991" s="7">
        <v>-520.17727049999996</v>
      </c>
      <c r="J991" s="6" t="s">
        <v>15</v>
      </c>
      <c r="K991" s="7">
        <v>-2188850.2112769997</v>
      </c>
      <c r="L991" s="6" t="s">
        <v>15</v>
      </c>
      <c r="M991" s="6"/>
      <c r="N991" s="6"/>
      <c r="P991" s="3">
        <f t="shared" si="153"/>
        <v>45317</v>
      </c>
      <c r="Q991" t="str">
        <f t="shared" si="154"/>
        <v/>
      </c>
      <c r="R991" t="str">
        <f t="shared" si="155"/>
        <v>Yes</v>
      </c>
      <c r="S991">
        <f t="shared" si="156"/>
        <v>12345</v>
      </c>
      <c r="T991" t="str">
        <f t="shared" si="157"/>
        <v>Turnover 1</v>
      </c>
      <c r="U991" s="3">
        <f t="shared" si="158"/>
        <v>45317</v>
      </c>
      <c r="V991" t="str">
        <f>IF($R991="No","",IF(D991="","JD",INDEX(Lookup!$B:$B,MATCH(LEFT(D991,2),Lookup!$A:$A,0))))</f>
        <v>SI</v>
      </c>
      <c r="W991" t="str">
        <f t="shared" si="159"/>
        <v>xxxx xxx xxxxx</v>
      </c>
      <c r="X991" t="str">
        <f t="shared" si="160"/>
        <v>xxxx xxx xxx xxx</v>
      </c>
      <c r="Y991" t="str">
        <f t="shared" si="161"/>
        <v>SI xxx</v>
      </c>
      <c r="Z991" s="5">
        <f t="shared" si="162"/>
        <v>-108887.862786</v>
      </c>
    </row>
    <row r="992" spans="1:26" x14ac:dyDescent="0.25">
      <c r="A992" s="6" t="s">
        <v>16</v>
      </c>
      <c r="B992" s="6" t="s">
        <v>16</v>
      </c>
      <c r="C992" s="6" t="s">
        <v>54</v>
      </c>
      <c r="D992" s="6" t="s">
        <v>58</v>
      </c>
      <c r="E992" s="6">
        <v>11111</v>
      </c>
      <c r="F992" s="6" t="s">
        <v>56</v>
      </c>
      <c r="G992" s="6">
        <v>123456</v>
      </c>
      <c r="H992" s="6" t="s">
        <v>57</v>
      </c>
      <c r="I992" s="7">
        <v>-108887.862786</v>
      </c>
      <c r="J992" s="6" t="s">
        <v>15</v>
      </c>
      <c r="K992" s="7">
        <v>-2297738.0740629998</v>
      </c>
      <c r="L992" s="6" t="s">
        <v>15</v>
      </c>
      <c r="M992" s="6"/>
      <c r="N992" s="6"/>
      <c r="P992" s="3">
        <f t="shared" si="153"/>
        <v>45317</v>
      </c>
      <c r="Q992" t="str">
        <f t="shared" si="154"/>
        <v/>
      </c>
      <c r="R992" t="str">
        <f t="shared" si="155"/>
        <v>Yes</v>
      </c>
      <c r="S992">
        <f t="shared" si="156"/>
        <v>12345</v>
      </c>
      <c r="T992" t="str">
        <f t="shared" si="157"/>
        <v>Turnover 1</v>
      </c>
      <c r="U992" s="3">
        <f t="shared" si="158"/>
        <v>45317</v>
      </c>
      <c r="V992" t="str">
        <f>IF($R992="No","",IF(D992="","JD",INDEX(Lookup!$B:$B,MATCH(LEFT(D992,2),Lookup!$A:$A,0))))</f>
        <v>SI</v>
      </c>
      <c r="W992" t="str">
        <f t="shared" si="159"/>
        <v>xxxx xxx xxxxx</v>
      </c>
      <c r="X992" t="str">
        <f t="shared" si="160"/>
        <v>xxxx xxx xxx xxx</v>
      </c>
      <c r="Y992" t="str">
        <f t="shared" si="161"/>
        <v>SI xxx</v>
      </c>
      <c r="Z992" s="5">
        <f t="shared" si="162"/>
        <v>-83.494372000000013</v>
      </c>
    </row>
    <row r="993" spans="1:26" x14ac:dyDescent="0.25">
      <c r="A993" s="6" t="s">
        <v>16</v>
      </c>
      <c r="B993" s="6" t="s">
        <v>16</v>
      </c>
      <c r="C993" s="6" t="s">
        <v>54</v>
      </c>
      <c r="D993" s="6" t="s">
        <v>58</v>
      </c>
      <c r="E993" s="6">
        <v>11111</v>
      </c>
      <c r="F993" s="6" t="s">
        <v>56</v>
      </c>
      <c r="G993" s="6">
        <v>123456</v>
      </c>
      <c r="H993" s="6" t="s">
        <v>57</v>
      </c>
      <c r="I993" s="7">
        <v>-83.494372000000013</v>
      </c>
      <c r="J993" s="6" t="s">
        <v>15</v>
      </c>
      <c r="K993" s="7">
        <v>-2297821.5684349998</v>
      </c>
      <c r="L993" s="6" t="s">
        <v>15</v>
      </c>
      <c r="M993" s="6"/>
      <c r="N993" s="6"/>
      <c r="P993" s="3">
        <f t="shared" si="153"/>
        <v>45317</v>
      </c>
      <c r="Q993" t="str">
        <f t="shared" si="154"/>
        <v/>
      </c>
      <c r="R993" t="str">
        <f t="shared" si="155"/>
        <v>Yes</v>
      </c>
      <c r="S993">
        <f t="shared" si="156"/>
        <v>12345</v>
      </c>
      <c r="T993" t="str">
        <f t="shared" si="157"/>
        <v>Turnover 1</v>
      </c>
      <c r="U993" s="3">
        <f t="shared" si="158"/>
        <v>45317</v>
      </c>
      <c r="V993" t="str">
        <f>IF($R993="No","",IF(D993="","JD",INDEX(Lookup!$B:$B,MATCH(LEFT(D993,2),Lookup!$A:$A,0))))</f>
        <v>SI</v>
      </c>
      <c r="W993" t="str">
        <f t="shared" si="159"/>
        <v>xxxx xxx xxxxx</v>
      </c>
      <c r="X993" t="str">
        <f t="shared" si="160"/>
        <v>xxxx xxx xxx xxx</v>
      </c>
      <c r="Y993" t="str">
        <f t="shared" si="161"/>
        <v>SI xxx</v>
      </c>
      <c r="Z993" s="5">
        <f t="shared" si="162"/>
        <v>-172.95624000000001</v>
      </c>
    </row>
    <row r="994" spans="1:26" x14ac:dyDescent="0.25">
      <c r="A994" s="6" t="s">
        <v>16</v>
      </c>
      <c r="B994" s="6" t="s">
        <v>16</v>
      </c>
      <c r="C994" s="6" t="s">
        <v>54</v>
      </c>
      <c r="D994" s="6" t="s">
        <v>58</v>
      </c>
      <c r="E994" s="6">
        <v>11111</v>
      </c>
      <c r="F994" s="6" t="s">
        <v>56</v>
      </c>
      <c r="G994" s="6">
        <v>123456</v>
      </c>
      <c r="H994" s="6" t="s">
        <v>57</v>
      </c>
      <c r="I994" s="7">
        <v>-172.95624000000001</v>
      </c>
      <c r="J994" s="6" t="s">
        <v>15</v>
      </c>
      <c r="K994" s="7">
        <v>-2297994.524675</v>
      </c>
      <c r="L994" s="6" t="s">
        <v>15</v>
      </c>
      <c r="M994" s="6"/>
      <c r="N994" s="6"/>
      <c r="P994" s="3">
        <f t="shared" si="153"/>
        <v>45317</v>
      </c>
      <c r="Q994" t="str">
        <f t="shared" si="154"/>
        <v/>
      </c>
      <c r="R994" t="str">
        <f t="shared" si="155"/>
        <v>Yes</v>
      </c>
      <c r="S994">
        <f t="shared" si="156"/>
        <v>12345</v>
      </c>
      <c r="T994" t="str">
        <f t="shared" si="157"/>
        <v>Turnover 1</v>
      </c>
      <c r="U994" s="3">
        <f t="shared" si="158"/>
        <v>45317</v>
      </c>
      <c r="V994" t="str">
        <f>IF($R994="No","",IF(D994="","JD",INDEX(Lookup!$B:$B,MATCH(LEFT(D994,2),Lookup!$A:$A,0))))</f>
        <v>SI</v>
      </c>
      <c r="W994" t="str">
        <f t="shared" si="159"/>
        <v>xxxx xxx xxxxx</v>
      </c>
      <c r="X994" t="str">
        <f t="shared" si="160"/>
        <v>xxxx xxx xxx xxx</v>
      </c>
      <c r="Y994" t="str">
        <f t="shared" si="161"/>
        <v>SI xxx</v>
      </c>
      <c r="Z994" s="5">
        <f t="shared" si="162"/>
        <v>-228.5538325</v>
      </c>
    </row>
    <row r="995" spans="1:26" x14ac:dyDescent="0.25">
      <c r="A995" s="6" t="s">
        <v>16</v>
      </c>
      <c r="B995" s="6" t="s">
        <v>16</v>
      </c>
      <c r="C995" s="6" t="s">
        <v>54</v>
      </c>
      <c r="D995" s="6" t="s">
        <v>58</v>
      </c>
      <c r="E995" s="6">
        <v>11111</v>
      </c>
      <c r="F995" s="6" t="s">
        <v>56</v>
      </c>
      <c r="G995" s="6">
        <v>123456</v>
      </c>
      <c r="H995" s="6" t="s">
        <v>57</v>
      </c>
      <c r="I995" s="7">
        <v>-228.5538325</v>
      </c>
      <c r="J995" s="6" t="s">
        <v>15</v>
      </c>
      <c r="K995" s="7">
        <v>-2298223.0785074998</v>
      </c>
      <c r="L995" s="6" t="s">
        <v>15</v>
      </c>
      <c r="M995" s="6"/>
      <c r="N995" s="6"/>
      <c r="P995" s="3">
        <f t="shared" si="153"/>
        <v>45317</v>
      </c>
      <c r="Q995" t="str">
        <f t="shared" si="154"/>
        <v/>
      </c>
      <c r="R995" t="str">
        <f t="shared" si="155"/>
        <v>Yes</v>
      </c>
      <c r="S995">
        <f t="shared" si="156"/>
        <v>12345</v>
      </c>
      <c r="T995" t="str">
        <f t="shared" si="157"/>
        <v>Turnover 1</v>
      </c>
      <c r="U995" s="3">
        <f t="shared" si="158"/>
        <v>45317</v>
      </c>
      <c r="V995" t="str">
        <f>IF($R995="No","",IF(D995="","JD",INDEX(Lookup!$B:$B,MATCH(LEFT(D995,2),Lookup!$A:$A,0))))</f>
        <v>SI</v>
      </c>
      <c r="W995" t="str">
        <f t="shared" si="159"/>
        <v>xxxx xxx xxxxx</v>
      </c>
      <c r="X995" t="str">
        <f t="shared" si="160"/>
        <v>xxxx xxx xxx xxx</v>
      </c>
      <c r="Y995" t="str">
        <f t="shared" si="161"/>
        <v>SI xxx</v>
      </c>
      <c r="Z995" s="5">
        <f t="shared" si="162"/>
        <v>-399.16479600000002</v>
      </c>
    </row>
    <row r="996" spans="1:26" x14ac:dyDescent="0.25">
      <c r="A996" s="6" t="s">
        <v>16</v>
      </c>
      <c r="B996" s="6" t="s">
        <v>16</v>
      </c>
      <c r="C996" s="6" t="s">
        <v>54</v>
      </c>
      <c r="D996" s="6" t="s">
        <v>58</v>
      </c>
      <c r="E996" s="6">
        <v>11111</v>
      </c>
      <c r="F996" s="6" t="s">
        <v>56</v>
      </c>
      <c r="G996" s="6">
        <v>123456</v>
      </c>
      <c r="H996" s="6" t="s">
        <v>57</v>
      </c>
      <c r="I996" s="7">
        <v>-399.16479600000002</v>
      </c>
      <c r="J996" s="6" t="s">
        <v>15</v>
      </c>
      <c r="K996" s="7">
        <v>-2298622.2433035001</v>
      </c>
      <c r="L996" s="6" t="s">
        <v>15</v>
      </c>
      <c r="M996" s="6"/>
      <c r="N996" s="6"/>
      <c r="P996" s="3">
        <f t="shared" si="153"/>
        <v>45317</v>
      </c>
      <c r="Q996" t="str">
        <f t="shared" si="154"/>
        <v/>
      </c>
      <c r="R996" t="str">
        <f t="shared" si="155"/>
        <v>Yes</v>
      </c>
      <c r="S996">
        <f t="shared" si="156"/>
        <v>12345</v>
      </c>
      <c r="T996" t="str">
        <f t="shared" si="157"/>
        <v>Turnover 1</v>
      </c>
      <c r="U996" s="3">
        <f t="shared" si="158"/>
        <v>45317</v>
      </c>
      <c r="V996" t="str">
        <f>IF($R996="No","",IF(D996="","JD",INDEX(Lookup!$B:$B,MATCH(LEFT(D996,2),Lookup!$A:$A,0))))</f>
        <v>SI</v>
      </c>
      <c r="W996" t="str">
        <f t="shared" si="159"/>
        <v>xxxx xxx xxxxx</v>
      </c>
      <c r="X996" t="str">
        <f t="shared" si="160"/>
        <v>xxxx xxx xxx xxx</v>
      </c>
      <c r="Y996" t="str">
        <f t="shared" si="161"/>
        <v>SI xxx</v>
      </c>
      <c r="Z996" s="5">
        <f t="shared" si="162"/>
        <v>-114.849012</v>
      </c>
    </row>
    <row r="997" spans="1:26" x14ac:dyDescent="0.25">
      <c r="A997" s="6" t="s">
        <v>16</v>
      </c>
      <c r="B997" s="6" t="s">
        <v>16</v>
      </c>
      <c r="C997" s="6" t="s">
        <v>54</v>
      </c>
      <c r="D997" s="6" t="s">
        <v>58</v>
      </c>
      <c r="E997" s="6">
        <v>11111</v>
      </c>
      <c r="F997" s="6" t="s">
        <v>56</v>
      </c>
      <c r="G997" s="6">
        <v>123456</v>
      </c>
      <c r="H997" s="6" t="s">
        <v>57</v>
      </c>
      <c r="I997" s="7">
        <v>-114.849012</v>
      </c>
      <c r="J997" s="6" t="s">
        <v>15</v>
      </c>
      <c r="K997" s="7">
        <v>-2298737.0923155001</v>
      </c>
      <c r="L997" s="6" t="s">
        <v>15</v>
      </c>
      <c r="M997" s="6"/>
      <c r="N997" s="6"/>
      <c r="P997" s="3">
        <f t="shared" si="153"/>
        <v>45317</v>
      </c>
      <c r="Q997" t="str">
        <f t="shared" si="154"/>
        <v/>
      </c>
      <c r="R997" t="str">
        <f t="shared" si="155"/>
        <v>Yes</v>
      </c>
      <c r="S997">
        <f t="shared" si="156"/>
        <v>12345</v>
      </c>
      <c r="T997" t="str">
        <f t="shared" si="157"/>
        <v>Turnover 1</v>
      </c>
      <c r="U997" s="3">
        <f t="shared" si="158"/>
        <v>45317</v>
      </c>
      <c r="V997" t="str">
        <f>IF($R997="No","",IF(D997="","JD",INDEX(Lookup!$B:$B,MATCH(LEFT(D997,2),Lookup!$A:$A,0))))</f>
        <v>SI</v>
      </c>
      <c r="W997" t="str">
        <f t="shared" si="159"/>
        <v>xxxx xxx xxxxx</v>
      </c>
      <c r="X997" t="str">
        <f t="shared" si="160"/>
        <v>xxxx xxx xxx xxx</v>
      </c>
      <c r="Y997" t="str">
        <f t="shared" si="161"/>
        <v>SI xxx</v>
      </c>
      <c r="Z997" s="5">
        <f t="shared" si="162"/>
        <v>-298.943735</v>
      </c>
    </row>
    <row r="998" spans="1:26" x14ac:dyDescent="0.25">
      <c r="A998" s="6" t="s">
        <v>16</v>
      </c>
      <c r="B998" s="6" t="s">
        <v>16</v>
      </c>
      <c r="C998" s="6" t="s">
        <v>54</v>
      </c>
      <c r="D998" s="6" t="s">
        <v>58</v>
      </c>
      <c r="E998" s="6">
        <v>11111</v>
      </c>
      <c r="F998" s="6" t="s">
        <v>56</v>
      </c>
      <c r="G998" s="6">
        <v>123456</v>
      </c>
      <c r="H998" s="6" t="s">
        <v>57</v>
      </c>
      <c r="I998" s="7">
        <v>-298.943735</v>
      </c>
      <c r="J998" s="6" t="s">
        <v>15</v>
      </c>
      <c r="K998" s="7">
        <v>-2299036.0360504999</v>
      </c>
      <c r="L998" s="6" t="s">
        <v>15</v>
      </c>
      <c r="M998" s="6"/>
      <c r="N998" s="6"/>
      <c r="P998" s="3">
        <f t="shared" si="153"/>
        <v>45317</v>
      </c>
      <c r="Q998" t="str">
        <f t="shared" si="154"/>
        <v/>
      </c>
      <c r="R998" t="str">
        <f t="shared" si="155"/>
        <v>Yes</v>
      </c>
      <c r="S998">
        <f t="shared" si="156"/>
        <v>12345</v>
      </c>
      <c r="T998" t="str">
        <f t="shared" si="157"/>
        <v>Turnover 1</v>
      </c>
      <c r="U998" s="3">
        <f t="shared" si="158"/>
        <v>45317</v>
      </c>
      <c r="V998" t="str">
        <f>IF($R998="No","",IF(D998="","JD",INDEX(Lookup!$B:$B,MATCH(LEFT(D998,2),Lookup!$A:$A,0))))</f>
        <v>SI</v>
      </c>
      <c r="W998" t="str">
        <f t="shared" si="159"/>
        <v>xxxx xxx xxxxx</v>
      </c>
      <c r="X998" t="str">
        <f t="shared" si="160"/>
        <v>xxxx xxx xxx xxx</v>
      </c>
      <c r="Y998" t="str">
        <f t="shared" si="161"/>
        <v>SI xxx</v>
      </c>
      <c r="Z998" s="5">
        <f t="shared" si="162"/>
        <v>-127.934517</v>
      </c>
    </row>
    <row r="999" spans="1:26" x14ac:dyDescent="0.25">
      <c r="A999" s="6" t="s">
        <v>16</v>
      </c>
      <c r="B999" s="6" t="s">
        <v>16</v>
      </c>
      <c r="C999" s="6" t="s">
        <v>54</v>
      </c>
      <c r="D999" s="6" t="s">
        <v>58</v>
      </c>
      <c r="E999" s="6">
        <v>11111</v>
      </c>
      <c r="F999" s="6" t="s">
        <v>56</v>
      </c>
      <c r="G999" s="6">
        <v>123456</v>
      </c>
      <c r="H999" s="6" t="s">
        <v>57</v>
      </c>
      <c r="I999" s="7">
        <v>-127.934517</v>
      </c>
      <c r="J999" s="6" t="s">
        <v>15</v>
      </c>
      <c r="K999" s="7">
        <v>-2299163.9705675002</v>
      </c>
      <c r="L999" s="6" t="s">
        <v>15</v>
      </c>
      <c r="M999" s="6"/>
      <c r="N999" s="6"/>
      <c r="P999" s="3">
        <f t="shared" si="153"/>
        <v>45317</v>
      </c>
      <c r="Q999" t="str">
        <f t="shared" si="154"/>
        <v/>
      </c>
      <c r="R999" t="str">
        <f t="shared" si="155"/>
        <v>Yes</v>
      </c>
      <c r="S999">
        <f t="shared" si="156"/>
        <v>12345</v>
      </c>
      <c r="T999" t="str">
        <f t="shared" si="157"/>
        <v>Turnover 1</v>
      </c>
      <c r="U999" s="3">
        <f t="shared" si="158"/>
        <v>45317</v>
      </c>
      <c r="V999" t="str">
        <f>IF($R999="No","",IF(D999="","JD",INDEX(Lookup!$B:$B,MATCH(LEFT(D999,2),Lookup!$A:$A,0))))</f>
        <v>SI</v>
      </c>
      <c r="W999" t="str">
        <f t="shared" si="159"/>
        <v>xxxx xxx xxxxx</v>
      </c>
      <c r="X999" t="str">
        <f t="shared" si="160"/>
        <v>xxxx xxx xxx xxx</v>
      </c>
      <c r="Y999" t="str">
        <f t="shared" si="161"/>
        <v>SI xxx</v>
      </c>
      <c r="Z999" s="5">
        <f t="shared" si="162"/>
        <v>-1833.4246450000001</v>
      </c>
    </row>
    <row r="1000" spans="1:26" x14ac:dyDescent="0.25">
      <c r="A1000" s="6" t="s">
        <v>16</v>
      </c>
      <c r="B1000" s="6" t="s">
        <v>16</v>
      </c>
      <c r="C1000" s="6" t="s">
        <v>54</v>
      </c>
      <c r="D1000" s="6" t="s">
        <v>58</v>
      </c>
      <c r="E1000" s="6">
        <v>11111</v>
      </c>
      <c r="F1000" s="6" t="s">
        <v>56</v>
      </c>
      <c r="G1000" s="6">
        <v>123456</v>
      </c>
      <c r="H1000" s="6" t="s">
        <v>57</v>
      </c>
      <c r="I1000" s="7">
        <v>-1833.4246450000001</v>
      </c>
      <c r="J1000" s="6" t="s">
        <v>15</v>
      </c>
      <c r="K1000" s="7">
        <v>-2300997.3952124999</v>
      </c>
      <c r="L1000" s="6" t="s">
        <v>15</v>
      </c>
      <c r="M1000" s="6"/>
      <c r="N1000" s="6"/>
      <c r="P1000" s="3">
        <f t="shared" si="153"/>
        <v>45317</v>
      </c>
      <c r="Q1000" t="str">
        <f t="shared" si="154"/>
        <v/>
      </c>
      <c r="R1000" t="str">
        <f t="shared" si="155"/>
        <v>Yes</v>
      </c>
      <c r="S1000">
        <f t="shared" si="156"/>
        <v>12345</v>
      </c>
      <c r="T1000" t="str">
        <f t="shared" si="157"/>
        <v>Turnover 1</v>
      </c>
      <c r="U1000" s="3">
        <f t="shared" si="158"/>
        <v>45317</v>
      </c>
      <c r="V1000" t="str">
        <f>IF($R1000="No","",IF(D1000="","JD",INDEX(Lookup!$B:$B,MATCH(LEFT(D1000,2),Lookup!$A:$A,0))))</f>
        <v>SI</v>
      </c>
      <c r="W1000" t="str">
        <f t="shared" si="159"/>
        <v>xxxx xxx xxxxx</v>
      </c>
      <c r="X1000" t="str">
        <f t="shared" si="160"/>
        <v>xxxx xxx xxx xxx</v>
      </c>
      <c r="Y1000" t="str">
        <f t="shared" si="161"/>
        <v>SI xxx</v>
      </c>
      <c r="Z1000" s="5">
        <f t="shared" si="162"/>
        <v>-255.67938899999999</v>
      </c>
    </row>
    <row r="1001" spans="1:26" x14ac:dyDescent="0.25">
      <c r="A1001" s="6" t="s">
        <v>16</v>
      </c>
      <c r="B1001" s="6" t="s">
        <v>16</v>
      </c>
      <c r="C1001" s="6" t="s">
        <v>54</v>
      </c>
      <c r="D1001" s="6" t="s">
        <v>58</v>
      </c>
      <c r="E1001" s="6">
        <v>11111</v>
      </c>
      <c r="F1001" s="6" t="s">
        <v>56</v>
      </c>
      <c r="G1001" s="6">
        <v>123456</v>
      </c>
      <c r="H1001" s="6" t="s">
        <v>57</v>
      </c>
      <c r="I1001" s="7">
        <v>-255.67938899999999</v>
      </c>
      <c r="J1001" s="6" t="s">
        <v>15</v>
      </c>
      <c r="K1001" s="7">
        <v>-2301253.0746014998</v>
      </c>
      <c r="L1001" s="6" t="s">
        <v>15</v>
      </c>
      <c r="M1001" s="6"/>
      <c r="N1001" s="6"/>
      <c r="P1001" s="3">
        <f t="shared" si="153"/>
        <v>45317</v>
      </c>
      <c r="Q1001" t="str">
        <f t="shared" si="154"/>
        <v/>
      </c>
      <c r="R1001" t="str">
        <f t="shared" si="155"/>
        <v>Yes</v>
      </c>
      <c r="S1001">
        <f t="shared" si="156"/>
        <v>12345</v>
      </c>
      <c r="T1001" t="str">
        <f t="shared" si="157"/>
        <v>Turnover 1</v>
      </c>
      <c r="U1001" s="3">
        <f t="shared" si="158"/>
        <v>45317</v>
      </c>
      <c r="V1001" t="str">
        <f>IF($R1001="No","",IF(D1001="","JD",INDEX(Lookup!$B:$B,MATCH(LEFT(D1001,2),Lookup!$A:$A,0))))</f>
        <v>SI</v>
      </c>
      <c r="W1001" t="str">
        <f t="shared" si="159"/>
        <v>xxxx xxx xxxxx</v>
      </c>
      <c r="X1001" t="str">
        <f t="shared" si="160"/>
        <v>xxxx xxx xxx xxx</v>
      </c>
      <c r="Y1001" t="str">
        <f t="shared" si="161"/>
        <v>SI xxx</v>
      </c>
      <c r="Z1001" s="5">
        <f t="shared" si="162"/>
        <v>1833.4246450000001</v>
      </c>
    </row>
    <row r="1002" spans="1:26" x14ac:dyDescent="0.25">
      <c r="A1002" s="6" t="s">
        <v>16</v>
      </c>
      <c r="B1002" s="6" t="s">
        <v>16</v>
      </c>
      <c r="C1002" s="6" t="s">
        <v>54</v>
      </c>
      <c r="D1002" s="6" t="s">
        <v>58</v>
      </c>
      <c r="E1002" s="6">
        <v>11111</v>
      </c>
      <c r="F1002" s="6" t="s">
        <v>56</v>
      </c>
      <c r="G1002" s="6">
        <v>123456</v>
      </c>
      <c r="H1002" s="6" t="s">
        <v>57</v>
      </c>
      <c r="I1002" s="7">
        <v>1833.4246450000001</v>
      </c>
      <c r="J1002" s="6" t="s">
        <v>15</v>
      </c>
      <c r="K1002" s="7">
        <v>-2299419.6499565002</v>
      </c>
      <c r="L1002" s="6" t="s">
        <v>15</v>
      </c>
      <c r="M1002" s="6"/>
      <c r="N1002" s="6"/>
      <c r="P1002" s="3">
        <f t="shared" si="153"/>
        <v>45317</v>
      </c>
      <c r="Q1002" t="str">
        <f t="shared" si="154"/>
        <v/>
      </c>
      <c r="R1002" t="str">
        <f t="shared" si="155"/>
        <v>Yes</v>
      </c>
      <c r="S1002">
        <f t="shared" si="156"/>
        <v>12345</v>
      </c>
      <c r="T1002" t="str">
        <f t="shared" si="157"/>
        <v>Turnover 1</v>
      </c>
      <c r="U1002" s="3">
        <f t="shared" si="158"/>
        <v>45317</v>
      </c>
      <c r="V1002" t="str">
        <f>IF($R1002="No","",IF(D1002="","JD",INDEX(Lookup!$B:$B,MATCH(LEFT(D1002,2),Lookup!$A:$A,0))))</f>
        <v>SI</v>
      </c>
      <c r="W1002" t="str">
        <f t="shared" si="159"/>
        <v>xxxx xxx xxxxx</v>
      </c>
      <c r="X1002" t="str">
        <f t="shared" si="160"/>
        <v>xxxx xxx xxx xxx</v>
      </c>
      <c r="Y1002" t="str">
        <f t="shared" si="161"/>
        <v>SI xxx</v>
      </c>
      <c r="Z1002" s="5">
        <f t="shared" si="162"/>
        <v>-1833.4246450000001</v>
      </c>
    </row>
    <row r="1003" spans="1:26" x14ac:dyDescent="0.25">
      <c r="A1003" s="6" t="s">
        <v>16</v>
      </c>
      <c r="B1003" s="6" t="s">
        <v>16</v>
      </c>
      <c r="C1003" s="6" t="s">
        <v>54</v>
      </c>
      <c r="D1003" s="6" t="s">
        <v>58</v>
      </c>
      <c r="E1003" s="6">
        <v>11111</v>
      </c>
      <c r="F1003" s="6" t="s">
        <v>56</v>
      </c>
      <c r="G1003" s="6">
        <v>123456</v>
      </c>
      <c r="H1003" s="6" t="s">
        <v>57</v>
      </c>
      <c r="I1003" s="7">
        <v>-1833.4246450000001</v>
      </c>
      <c r="J1003" s="6" t="s">
        <v>15</v>
      </c>
      <c r="K1003" s="7">
        <v>-2301253.0746014998</v>
      </c>
      <c r="L1003" s="6" t="s">
        <v>15</v>
      </c>
      <c r="M1003" s="6"/>
      <c r="N1003" s="6"/>
      <c r="P1003" s="3">
        <f t="shared" si="153"/>
        <v>45317</v>
      </c>
      <c r="Q1003" t="str">
        <f t="shared" si="154"/>
        <v/>
      </c>
      <c r="R1003" t="str">
        <f t="shared" si="155"/>
        <v>Yes</v>
      </c>
      <c r="S1003">
        <f t="shared" si="156"/>
        <v>12345</v>
      </c>
      <c r="T1003" t="str">
        <f t="shared" si="157"/>
        <v>Turnover 1</v>
      </c>
      <c r="U1003" s="3">
        <f t="shared" si="158"/>
        <v>45317</v>
      </c>
      <c r="V1003" t="str">
        <f>IF($R1003="No","",IF(D1003="","JD",INDEX(Lookup!$B:$B,MATCH(LEFT(D1003,2),Lookup!$A:$A,0))))</f>
        <v>SI</v>
      </c>
      <c r="W1003" t="str">
        <f t="shared" si="159"/>
        <v>xxxx xxx xxxxx</v>
      </c>
      <c r="X1003" t="str">
        <f t="shared" si="160"/>
        <v>xxxx xxx xxx xxx</v>
      </c>
      <c r="Y1003" t="str">
        <f t="shared" si="161"/>
        <v>SI xxx</v>
      </c>
      <c r="Z1003" s="5">
        <f t="shared" si="162"/>
        <v>-7486.4133769999999</v>
      </c>
    </row>
    <row r="1004" spans="1:26" x14ac:dyDescent="0.25">
      <c r="A1004" s="6" t="s">
        <v>16</v>
      </c>
      <c r="B1004" s="6" t="s">
        <v>16</v>
      </c>
      <c r="C1004" s="6" t="s">
        <v>54</v>
      </c>
      <c r="D1004" s="6" t="s">
        <v>58</v>
      </c>
      <c r="E1004" s="6">
        <v>11111</v>
      </c>
      <c r="F1004" s="6" t="s">
        <v>56</v>
      </c>
      <c r="G1004" s="6">
        <v>123456</v>
      </c>
      <c r="H1004" s="6" t="s">
        <v>57</v>
      </c>
      <c r="I1004" s="7">
        <v>-7486.4133769999999</v>
      </c>
      <c r="J1004" s="6" t="s">
        <v>15</v>
      </c>
      <c r="K1004" s="7">
        <v>-2308739.4879785003</v>
      </c>
      <c r="L1004" s="6" t="s">
        <v>15</v>
      </c>
      <c r="M1004" s="6"/>
      <c r="N1004" s="6"/>
      <c r="P1004" s="3">
        <f t="shared" si="153"/>
        <v>45317</v>
      </c>
      <c r="Q1004" t="str">
        <f t="shared" si="154"/>
        <v/>
      </c>
      <c r="R1004" t="str">
        <f t="shared" si="155"/>
        <v>Yes</v>
      </c>
      <c r="S1004">
        <f t="shared" si="156"/>
        <v>12345</v>
      </c>
      <c r="T1004" t="str">
        <f t="shared" si="157"/>
        <v>Turnover 1</v>
      </c>
      <c r="U1004" s="3">
        <f t="shared" si="158"/>
        <v>45317</v>
      </c>
      <c r="V1004" t="str">
        <f>IF($R1004="No","",IF(D1004="","JD",INDEX(Lookup!$B:$B,MATCH(LEFT(D1004,2),Lookup!$A:$A,0))))</f>
        <v>SI</v>
      </c>
      <c r="W1004" t="str">
        <f t="shared" si="159"/>
        <v>xxxx xxx xxxxx</v>
      </c>
      <c r="X1004" t="str">
        <f t="shared" si="160"/>
        <v>xxxx xxx xxx xxx</v>
      </c>
      <c r="Y1004" t="str">
        <f t="shared" si="161"/>
        <v>SI xxx</v>
      </c>
      <c r="Z1004" s="5">
        <f t="shared" si="162"/>
        <v>-7486.4133769999999</v>
      </c>
    </row>
    <row r="1005" spans="1:26" x14ac:dyDescent="0.25">
      <c r="A1005" s="6" t="s">
        <v>16</v>
      </c>
      <c r="B1005" s="6" t="s">
        <v>16</v>
      </c>
      <c r="C1005" s="6" t="s">
        <v>54</v>
      </c>
      <c r="D1005" s="6" t="s">
        <v>58</v>
      </c>
      <c r="E1005" s="6">
        <v>11111</v>
      </c>
      <c r="F1005" s="6" t="s">
        <v>56</v>
      </c>
      <c r="G1005" s="6">
        <v>123456</v>
      </c>
      <c r="H1005" s="6" t="s">
        <v>57</v>
      </c>
      <c r="I1005" s="7">
        <v>-7486.4133769999999</v>
      </c>
      <c r="J1005" s="6" t="s">
        <v>15</v>
      </c>
      <c r="K1005" s="7">
        <v>-2316225.9013554999</v>
      </c>
      <c r="L1005" s="6" t="s">
        <v>15</v>
      </c>
      <c r="M1005" s="6"/>
      <c r="N1005" s="6"/>
      <c r="P1005" s="3">
        <f t="shared" si="153"/>
        <v>45317</v>
      </c>
      <c r="Q1005" t="str">
        <f t="shared" si="154"/>
        <v/>
      </c>
      <c r="R1005" t="str">
        <f t="shared" si="155"/>
        <v>Yes</v>
      </c>
      <c r="S1005">
        <f t="shared" si="156"/>
        <v>12345</v>
      </c>
      <c r="T1005" t="str">
        <f t="shared" si="157"/>
        <v>Turnover 1</v>
      </c>
      <c r="U1005" s="3">
        <f t="shared" si="158"/>
        <v>45317</v>
      </c>
      <c r="V1005" t="str">
        <f>IF($R1005="No","",IF(D1005="","JD",INDEX(Lookup!$B:$B,MATCH(LEFT(D1005,2),Lookup!$A:$A,0))))</f>
        <v>SI</v>
      </c>
      <c r="W1005" t="str">
        <f t="shared" si="159"/>
        <v>xxxx xxx xxxxx</v>
      </c>
      <c r="X1005" t="str">
        <f t="shared" si="160"/>
        <v>xxxx xxx xxx xxx</v>
      </c>
      <c r="Y1005" t="str">
        <f t="shared" si="161"/>
        <v>SI xxx</v>
      </c>
      <c r="Z1005" s="5">
        <f t="shared" si="162"/>
        <v>-2669.5504854999999</v>
      </c>
    </row>
    <row r="1006" spans="1:26" x14ac:dyDescent="0.25">
      <c r="A1006" s="6" t="s">
        <v>16</v>
      </c>
      <c r="B1006" s="6" t="s">
        <v>16</v>
      </c>
      <c r="C1006" s="6" t="s">
        <v>54</v>
      </c>
      <c r="D1006" s="6" t="s">
        <v>58</v>
      </c>
      <c r="E1006" s="6">
        <v>11111</v>
      </c>
      <c r="F1006" s="6" t="s">
        <v>56</v>
      </c>
      <c r="G1006" s="6">
        <v>123456</v>
      </c>
      <c r="H1006" s="6" t="s">
        <v>57</v>
      </c>
      <c r="I1006" s="7">
        <v>-2669.5504854999999</v>
      </c>
      <c r="J1006" s="6" t="s">
        <v>15</v>
      </c>
      <c r="K1006" s="7">
        <v>-2318895.451841</v>
      </c>
      <c r="L1006" s="6" t="s">
        <v>15</v>
      </c>
      <c r="M1006" s="6"/>
      <c r="N1006" s="6"/>
      <c r="P1006" s="3">
        <f t="shared" si="153"/>
        <v>45317</v>
      </c>
      <c r="Q1006" t="str">
        <f t="shared" si="154"/>
        <v/>
      </c>
      <c r="R1006" t="str">
        <f t="shared" si="155"/>
        <v>Yes</v>
      </c>
      <c r="S1006">
        <f t="shared" si="156"/>
        <v>12345</v>
      </c>
      <c r="T1006" t="str">
        <f t="shared" si="157"/>
        <v>Turnover 1</v>
      </c>
      <c r="U1006" s="3">
        <f t="shared" si="158"/>
        <v>45317</v>
      </c>
      <c r="V1006" t="str">
        <f>IF($R1006="No","",IF(D1006="","JD",INDEX(Lookup!$B:$B,MATCH(LEFT(D1006,2),Lookup!$A:$A,0))))</f>
        <v>SI</v>
      </c>
      <c r="W1006" t="str">
        <f t="shared" si="159"/>
        <v>xxxx xxx xxxxx</v>
      </c>
      <c r="X1006" t="str">
        <f t="shared" si="160"/>
        <v>xxxx xxx xxx xxx</v>
      </c>
      <c r="Y1006" t="str">
        <f t="shared" si="161"/>
        <v>SI xxx</v>
      </c>
      <c r="Z1006" s="5">
        <f t="shared" si="162"/>
        <v>-143.06818799999999</v>
      </c>
    </row>
    <row r="1007" spans="1:26" x14ac:dyDescent="0.25">
      <c r="A1007" s="6" t="s">
        <v>16</v>
      </c>
      <c r="B1007" s="6" t="s">
        <v>16</v>
      </c>
      <c r="C1007" s="6" t="s">
        <v>54</v>
      </c>
      <c r="D1007" s="6" t="s">
        <v>58</v>
      </c>
      <c r="E1007" s="6">
        <v>11111</v>
      </c>
      <c r="F1007" s="6" t="s">
        <v>56</v>
      </c>
      <c r="G1007" s="6">
        <v>123456</v>
      </c>
      <c r="H1007" s="6" t="s">
        <v>57</v>
      </c>
      <c r="I1007" s="7">
        <v>-143.06818799999999</v>
      </c>
      <c r="J1007" s="6" t="s">
        <v>15</v>
      </c>
      <c r="K1007" s="7">
        <v>-2319038.520029</v>
      </c>
      <c r="L1007" s="6" t="s">
        <v>15</v>
      </c>
      <c r="M1007" s="6"/>
      <c r="N1007" s="6"/>
      <c r="P1007" s="3">
        <f t="shared" si="153"/>
        <v>45317</v>
      </c>
      <c r="Q1007" t="str">
        <f t="shared" si="154"/>
        <v/>
      </c>
      <c r="R1007" t="str">
        <f t="shared" si="155"/>
        <v>Yes</v>
      </c>
      <c r="S1007">
        <f t="shared" si="156"/>
        <v>12345</v>
      </c>
      <c r="T1007" t="str">
        <f t="shared" si="157"/>
        <v>Turnover 1</v>
      </c>
      <c r="U1007" s="3">
        <f t="shared" si="158"/>
        <v>45317</v>
      </c>
      <c r="V1007" t="str">
        <f>IF($R1007="No","",IF(D1007="","JD",INDEX(Lookup!$B:$B,MATCH(LEFT(D1007,2),Lookup!$A:$A,0))))</f>
        <v>SI</v>
      </c>
      <c r="W1007" t="str">
        <f t="shared" si="159"/>
        <v>xxxx xxx xxxxx</v>
      </c>
      <c r="X1007" t="str">
        <f t="shared" si="160"/>
        <v>xxxx xxx xxx xxx</v>
      </c>
      <c r="Y1007" t="str">
        <f t="shared" si="161"/>
        <v>SI xxx</v>
      </c>
      <c r="Z1007" s="5">
        <f t="shared" si="162"/>
        <v>-141.664815</v>
      </c>
    </row>
    <row r="1008" spans="1:26" x14ac:dyDescent="0.25">
      <c r="A1008" s="6" t="s">
        <v>16</v>
      </c>
      <c r="B1008" s="6" t="s">
        <v>16</v>
      </c>
      <c r="C1008" s="6" t="s">
        <v>54</v>
      </c>
      <c r="D1008" s="6" t="s">
        <v>58</v>
      </c>
      <c r="E1008" s="6">
        <v>11111</v>
      </c>
      <c r="F1008" s="6" t="s">
        <v>56</v>
      </c>
      <c r="G1008" s="6">
        <v>123456</v>
      </c>
      <c r="H1008" s="6" t="s">
        <v>57</v>
      </c>
      <c r="I1008" s="7">
        <v>-141.664815</v>
      </c>
      <c r="J1008" s="6" t="s">
        <v>15</v>
      </c>
      <c r="K1008" s="7">
        <v>-2319180.1848440003</v>
      </c>
      <c r="L1008" s="6" t="s">
        <v>15</v>
      </c>
      <c r="M1008" s="6"/>
      <c r="N1008" s="6"/>
      <c r="P1008" s="3">
        <f t="shared" si="153"/>
        <v>45317</v>
      </c>
      <c r="Q1008" t="str">
        <f t="shared" si="154"/>
        <v/>
      </c>
      <c r="R1008" t="str">
        <f t="shared" si="155"/>
        <v>Yes</v>
      </c>
      <c r="S1008">
        <f t="shared" si="156"/>
        <v>12345</v>
      </c>
      <c r="T1008" t="str">
        <f t="shared" si="157"/>
        <v>Turnover 1</v>
      </c>
      <c r="U1008" s="3">
        <f t="shared" si="158"/>
        <v>45317</v>
      </c>
      <c r="V1008" t="str">
        <f>IF($R1008="No","",IF(D1008="","JD",INDEX(Lookup!$B:$B,MATCH(LEFT(D1008,2),Lookup!$A:$A,0))))</f>
        <v>SI</v>
      </c>
      <c r="W1008" t="str">
        <f t="shared" si="159"/>
        <v>xxxx xxx xxxxx</v>
      </c>
      <c r="X1008" t="str">
        <f t="shared" si="160"/>
        <v>xxxx xxx xxx xxx</v>
      </c>
      <c r="Y1008" t="str">
        <f t="shared" si="161"/>
        <v>SI xxx</v>
      </c>
      <c r="Z1008" s="5">
        <f t="shared" si="162"/>
        <v>-129.18617399999999</v>
      </c>
    </row>
    <row r="1009" spans="1:26" x14ac:dyDescent="0.25">
      <c r="A1009" s="6" t="s">
        <v>16</v>
      </c>
      <c r="B1009" s="6" t="s">
        <v>16</v>
      </c>
      <c r="C1009" s="6" t="s">
        <v>54</v>
      </c>
      <c r="D1009" s="6" t="s">
        <v>58</v>
      </c>
      <c r="E1009" s="6">
        <v>11111</v>
      </c>
      <c r="F1009" s="6" t="s">
        <v>56</v>
      </c>
      <c r="G1009" s="6">
        <v>123456</v>
      </c>
      <c r="H1009" s="6" t="s">
        <v>57</v>
      </c>
      <c r="I1009" s="7">
        <v>-129.18617399999999</v>
      </c>
      <c r="J1009" s="6" t="s">
        <v>15</v>
      </c>
      <c r="K1009" s="7">
        <v>-2319309.3710179999</v>
      </c>
      <c r="L1009" s="6" t="s">
        <v>15</v>
      </c>
      <c r="M1009" s="6"/>
      <c r="N1009" s="6"/>
      <c r="P1009" s="3">
        <f t="shared" si="153"/>
        <v>45317</v>
      </c>
      <c r="Q1009" t="str">
        <f t="shared" si="154"/>
        <v/>
      </c>
      <c r="R1009" t="str">
        <f t="shared" si="155"/>
        <v>Yes</v>
      </c>
      <c r="S1009">
        <f t="shared" si="156"/>
        <v>12345</v>
      </c>
      <c r="T1009" t="str">
        <f t="shared" si="157"/>
        <v>Turnover 1</v>
      </c>
      <c r="U1009" s="3">
        <f t="shared" si="158"/>
        <v>45317</v>
      </c>
      <c r="V1009" t="str">
        <f>IF($R1009="No","",IF(D1009="","JD",INDEX(Lookup!$B:$B,MATCH(LEFT(D1009,2),Lookup!$A:$A,0))))</f>
        <v>SI</v>
      </c>
      <c r="W1009" t="str">
        <f t="shared" si="159"/>
        <v>xxxx xxx xxxxx</v>
      </c>
      <c r="X1009" t="str">
        <f t="shared" si="160"/>
        <v>xxxx xxx xxx xxx</v>
      </c>
      <c r="Y1009" t="str">
        <f t="shared" si="161"/>
        <v>SI xxx</v>
      </c>
      <c r="Z1009" s="5">
        <f t="shared" si="162"/>
        <v>-432.87103400000001</v>
      </c>
    </row>
    <row r="1010" spans="1:26" x14ac:dyDescent="0.25">
      <c r="A1010" s="6" t="s">
        <v>16</v>
      </c>
      <c r="B1010" s="6" t="s">
        <v>16</v>
      </c>
      <c r="C1010" s="6" t="s">
        <v>54</v>
      </c>
      <c r="D1010" s="6" t="s">
        <v>58</v>
      </c>
      <c r="E1010" s="6">
        <v>11111</v>
      </c>
      <c r="F1010" s="6" t="s">
        <v>56</v>
      </c>
      <c r="G1010" s="6">
        <v>123456</v>
      </c>
      <c r="H1010" s="6" t="s">
        <v>57</v>
      </c>
      <c r="I1010" s="7">
        <v>-432.87103400000001</v>
      </c>
      <c r="J1010" s="6" t="s">
        <v>15</v>
      </c>
      <c r="K1010" s="7">
        <v>-2319742.242052</v>
      </c>
      <c r="L1010" s="6" t="s">
        <v>15</v>
      </c>
      <c r="M1010" s="6"/>
      <c r="N1010" s="6"/>
      <c r="P1010" s="3">
        <f t="shared" si="153"/>
        <v>45317</v>
      </c>
      <c r="Q1010" t="str">
        <f t="shared" si="154"/>
        <v/>
      </c>
      <c r="R1010" t="str">
        <f t="shared" si="155"/>
        <v>Yes</v>
      </c>
      <c r="S1010">
        <f t="shared" si="156"/>
        <v>12345</v>
      </c>
      <c r="T1010" t="str">
        <f t="shared" si="157"/>
        <v>Turnover 1</v>
      </c>
      <c r="U1010" s="3">
        <f t="shared" si="158"/>
        <v>45317</v>
      </c>
      <c r="V1010" t="str">
        <f>IF($R1010="No","",IF(D1010="","JD",INDEX(Lookup!$B:$B,MATCH(LEFT(D1010,2),Lookup!$A:$A,0))))</f>
        <v>SI</v>
      </c>
      <c r="W1010" t="str">
        <f t="shared" si="159"/>
        <v>xxxx xxx xxxxx</v>
      </c>
      <c r="X1010" t="str">
        <f t="shared" si="160"/>
        <v>xxxx xxx xxx xxx</v>
      </c>
      <c r="Y1010" t="str">
        <f t="shared" si="161"/>
        <v>SI xxx</v>
      </c>
      <c r="Z1010" s="5">
        <f t="shared" si="162"/>
        <v>-202.5092525</v>
      </c>
    </row>
    <row r="1011" spans="1:26" x14ac:dyDescent="0.25">
      <c r="A1011" s="6" t="s">
        <v>16</v>
      </c>
      <c r="B1011" s="6" t="s">
        <v>16</v>
      </c>
      <c r="C1011" s="6" t="s">
        <v>54</v>
      </c>
      <c r="D1011" s="6" t="s">
        <v>58</v>
      </c>
      <c r="E1011" s="6">
        <v>11111</v>
      </c>
      <c r="F1011" s="6" t="s">
        <v>56</v>
      </c>
      <c r="G1011" s="6">
        <v>123456</v>
      </c>
      <c r="H1011" s="6" t="s">
        <v>57</v>
      </c>
      <c r="I1011" s="7">
        <v>-202.5092525</v>
      </c>
      <c r="J1011" s="6" t="s">
        <v>15</v>
      </c>
      <c r="K1011" s="7">
        <v>-2319944.7513044998</v>
      </c>
      <c r="L1011" s="6" t="s">
        <v>15</v>
      </c>
      <c r="M1011" s="6"/>
      <c r="N1011" s="6"/>
      <c r="P1011" s="3">
        <f t="shared" si="153"/>
        <v>45317</v>
      </c>
      <c r="Q1011" t="str">
        <f t="shared" si="154"/>
        <v/>
      </c>
      <c r="R1011" t="str">
        <f t="shared" si="155"/>
        <v>Yes</v>
      </c>
      <c r="S1011">
        <f t="shared" si="156"/>
        <v>12345</v>
      </c>
      <c r="T1011" t="str">
        <f t="shared" si="157"/>
        <v>Turnover 1</v>
      </c>
      <c r="U1011" s="3">
        <f t="shared" si="158"/>
        <v>45317</v>
      </c>
      <c r="V1011" t="str">
        <f>IF($R1011="No","",IF(D1011="","JD",INDEX(Lookup!$B:$B,MATCH(LEFT(D1011,2),Lookup!$A:$A,0))))</f>
        <v>SI</v>
      </c>
      <c r="W1011" t="str">
        <f t="shared" si="159"/>
        <v>xxxx xxx xxxxx</v>
      </c>
      <c r="X1011" t="str">
        <f t="shared" si="160"/>
        <v>xxxx xxx xxx xxx</v>
      </c>
      <c r="Y1011" t="str">
        <f t="shared" si="161"/>
        <v>SI xxx</v>
      </c>
      <c r="Z1011" s="5">
        <f t="shared" si="162"/>
        <v>-934.40620100000001</v>
      </c>
    </row>
    <row r="1012" spans="1:26" x14ac:dyDescent="0.25">
      <c r="A1012" s="6" t="s">
        <v>16</v>
      </c>
      <c r="B1012" s="6" t="s">
        <v>16</v>
      </c>
      <c r="C1012" s="6" t="s">
        <v>54</v>
      </c>
      <c r="D1012" s="6" t="s">
        <v>58</v>
      </c>
      <c r="E1012" s="6">
        <v>11111</v>
      </c>
      <c r="F1012" s="6" t="s">
        <v>56</v>
      </c>
      <c r="G1012" s="6">
        <v>123456</v>
      </c>
      <c r="H1012" s="6" t="s">
        <v>57</v>
      </c>
      <c r="I1012" s="7">
        <v>-934.40620100000001</v>
      </c>
      <c r="J1012" s="6" t="s">
        <v>15</v>
      </c>
      <c r="K1012" s="7">
        <v>-2320879.1575055001</v>
      </c>
      <c r="L1012" s="6" t="s">
        <v>15</v>
      </c>
      <c r="M1012" s="6"/>
      <c r="N1012" s="6"/>
      <c r="P1012" s="3">
        <f t="shared" si="153"/>
        <v>45317</v>
      </c>
      <c r="Q1012" t="str">
        <f t="shared" si="154"/>
        <v/>
      </c>
      <c r="R1012" t="str">
        <f t="shared" si="155"/>
        <v>Yes</v>
      </c>
      <c r="S1012">
        <f t="shared" si="156"/>
        <v>12345</v>
      </c>
      <c r="T1012" t="str">
        <f t="shared" si="157"/>
        <v>Turnover 1</v>
      </c>
      <c r="U1012" s="3">
        <f t="shared" si="158"/>
        <v>45317</v>
      </c>
      <c r="V1012" t="str">
        <f>IF($R1012="No","",IF(D1012="","JD",INDEX(Lookup!$B:$B,MATCH(LEFT(D1012,2),Lookup!$A:$A,0))))</f>
        <v>SI</v>
      </c>
      <c r="W1012" t="str">
        <f t="shared" si="159"/>
        <v>xxxx xxx xxxxx</v>
      </c>
      <c r="X1012" t="str">
        <f t="shared" si="160"/>
        <v>xxxx xxx xxx xxx</v>
      </c>
      <c r="Y1012" t="str">
        <f t="shared" si="161"/>
        <v>SI xxx</v>
      </c>
      <c r="Z1012" s="5">
        <f t="shared" si="162"/>
        <v>934.40620100000001</v>
      </c>
    </row>
    <row r="1013" spans="1:26" x14ac:dyDescent="0.25">
      <c r="A1013" s="6" t="s">
        <v>16</v>
      </c>
      <c r="B1013" s="6" t="s">
        <v>16</v>
      </c>
      <c r="C1013" s="6" t="s">
        <v>54</v>
      </c>
      <c r="D1013" s="6" t="s">
        <v>58</v>
      </c>
      <c r="E1013" s="6">
        <v>11111</v>
      </c>
      <c r="F1013" s="6" t="s">
        <v>56</v>
      </c>
      <c r="G1013" s="6">
        <v>123456</v>
      </c>
      <c r="H1013" s="6" t="s">
        <v>57</v>
      </c>
      <c r="I1013" s="7">
        <v>934.40620100000001</v>
      </c>
      <c r="J1013" s="6" t="s">
        <v>15</v>
      </c>
      <c r="K1013" s="7">
        <v>-2319944.7513044998</v>
      </c>
      <c r="L1013" s="6" t="s">
        <v>15</v>
      </c>
      <c r="M1013" s="6"/>
      <c r="N1013" s="6"/>
      <c r="P1013" s="3">
        <f t="shared" si="153"/>
        <v>45317</v>
      </c>
      <c r="Q1013" t="str">
        <f t="shared" si="154"/>
        <v/>
      </c>
      <c r="R1013" t="str">
        <f t="shared" si="155"/>
        <v>Yes</v>
      </c>
      <c r="S1013">
        <f t="shared" si="156"/>
        <v>12345</v>
      </c>
      <c r="T1013" t="str">
        <f t="shared" si="157"/>
        <v>Turnover 1</v>
      </c>
      <c r="U1013" s="3">
        <f t="shared" si="158"/>
        <v>45317</v>
      </c>
      <c r="V1013" t="str">
        <f>IF($R1013="No","",IF(D1013="","JD",INDEX(Lookup!$B:$B,MATCH(LEFT(D1013,2),Lookup!$A:$A,0))))</f>
        <v>SI</v>
      </c>
      <c r="W1013" t="str">
        <f t="shared" si="159"/>
        <v>xxxx xxx xxxxx</v>
      </c>
      <c r="X1013" t="str">
        <f t="shared" si="160"/>
        <v>xxxx xxx xxx xxx</v>
      </c>
      <c r="Y1013" t="str">
        <f t="shared" si="161"/>
        <v>SI xxx</v>
      </c>
      <c r="Z1013" s="5">
        <f t="shared" si="162"/>
        <v>-934.40620100000001</v>
      </c>
    </row>
    <row r="1014" spans="1:26" x14ac:dyDescent="0.25">
      <c r="A1014" s="6" t="s">
        <v>16</v>
      </c>
      <c r="B1014" s="6" t="s">
        <v>16</v>
      </c>
      <c r="C1014" s="6" t="s">
        <v>54</v>
      </c>
      <c r="D1014" s="6" t="s">
        <v>58</v>
      </c>
      <c r="E1014" s="6">
        <v>11111</v>
      </c>
      <c r="F1014" s="6" t="s">
        <v>56</v>
      </c>
      <c r="G1014" s="6">
        <v>123456</v>
      </c>
      <c r="H1014" s="6" t="s">
        <v>57</v>
      </c>
      <c r="I1014" s="7">
        <v>-934.40620100000001</v>
      </c>
      <c r="J1014" s="6" t="s">
        <v>15</v>
      </c>
      <c r="K1014" s="7">
        <v>-2320879.1575055001</v>
      </c>
      <c r="L1014" s="6" t="s">
        <v>15</v>
      </c>
      <c r="M1014" s="6"/>
      <c r="N1014" s="6"/>
      <c r="P1014" s="3">
        <f t="shared" si="153"/>
        <v>45317</v>
      </c>
      <c r="Q1014" t="str">
        <f t="shared" si="154"/>
        <v/>
      </c>
      <c r="R1014" t="str">
        <f t="shared" si="155"/>
        <v>Yes</v>
      </c>
      <c r="S1014">
        <f t="shared" si="156"/>
        <v>12345</v>
      </c>
      <c r="T1014" t="str">
        <f t="shared" si="157"/>
        <v>Turnover 1</v>
      </c>
      <c r="U1014" s="3">
        <f t="shared" si="158"/>
        <v>45317</v>
      </c>
      <c r="V1014" t="str">
        <f>IF($R1014="No","",IF(D1014="","JD",INDEX(Lookup!$B:$B,MATCH(LEFT(D1014,2),Lookup!$A:$A,0))))</f>
        <v>SI</v>
      </c>
      <c r="W1014" t="str">
        <f t="shared" si="159"/>
        <v>xxxx xxx xxxxx</v>
      </c>
      <c r="X1014" t="str">
        <f t="shared" si="160"/>
        <v>xxxx xxx xxx xxx</v>
      </c>
      <c r="Y1014" t="str">
        <f t="shared" si="161"/>
        <v>SI xxx</v>
      </c>
      <c r="Z1014" s="5">
        <f t="shared" si="162"/>
        <v>-136.62025800000001</v>
      </c>
    </row>
    <row r="1015" spans="1:26" x14ac:dyDescent="0.25">
      <c r="A1015" s="6" t="s">
        <v>16</v>
      </c>
      <c r="B1015" s="6" t="s">
        <v>16</v>
      </c>
      <c r="C1015" s="6" t="s">
        <v>54</v>
      </c>
      <c r="D1015" s="6" t="s">
        <v>58</v>
      </c>
      <c r="E1015" s="6">
        <v>11111</v>
      </c>
      <c r="F1015" s="6" t="s">
        <v>56</v>
      </c>
      <c r="G1015" s="6">
        <v>123456</v>
      </c>
      <c r="H1015" s="6" t="s">
        <v>57</v>
      </c>
      <c r="I1015" s="7">
        <v>-136.62025800000001</v>
      </c>
      <c r="J1015" s="6" t="s">
        <v>15</v>
      </c>
      <c r="K1015" s="7">
        <v>-2321015.7777634999</v>
      </c>
      <c r="L1015" s="6" t="s">
        <v>15</v>
      </c>
      <c r="M1015" s="6"/>
      <c r="N1015" s="6"/>
      <c r="P1015" s="3">
        <f t="shared" si="153"/>
        <v>45317</v>
      </c>
      <c r="Q1015" t="str">
        <f t="shared" si="154"/>
        <v/>
      </c>
      <c r="R1015" t="str">
        <f t="shared" si="155"/>
        <v>Yes</v>
      </c>
      <c r="S1015">
        <f t="shared" si="156"/>
        <v>12345</v>
      </c>
      <c r="T1015" t="str">
        <f t="shared" si="157"/>
        <v>Turnover 1</v>
      </c>
      <c r="U1015" s="3">
        <f t="shared" si="158"/>
        <v>45317</v>
      </c>
      <c r="V1015" t="str">
        <f>IF($R1015="No","",IF(D1015="","JD",INDEX(Lookup!$B:$B,MATCH(LEFT(D1015,2),Lookup!$A:$A,0))))</f>
        <v>SI</v>
      </c>
      <c r="W1015" t="str">
        <f t="shared" si="159"/>
        <v>xxxx xxx xxxxx</v>
      </c>
      <c r="X1015" t="str">
        <f t="shared" si="160"/>
        <v>xxxx xxx xxx xxx</v>
      </c>
      <c r="Y1015" t="str">
        <f t="shared" si="161"/>
        <v>SI xxx</v>
      </c>
      <c r="Z1015" s="5">
        <f t="shared" si="162"/>
        <v>-734.34336900000005</v>
      </c>
    </row>
    <row r="1016" spans="1:26" x14ac:dyDescent="0.25">
      <c r="A1016" s="6" t="s">
        <v>16</v>
      </c>
      <c r="B1016" s="6" t="s">
        <v>16</v>
      </c>
      <c r="C1016" s="6" t="s">
        <v>54</v>
      </c>
      <c r="D1016" s="6" t="s">
        <v>58</v>
      </c>
      <c r="E1016" s="6">
        <v>11111</v>
      </c>
      <c r="F1016" s="6" t="s">
        <v>56</v>
      </c>
      <c r="G1016" s="6">
        <v>123456</v>
      </c>
      <c r="H1016" s="6" t="s">
        <v>57</v>
      </c>
      <c r="I1016" s="7">
        <v>-734.34336900000005</v>
      </c>
      <c r="J1016" s="6" t="s">
        <v>15</v>
      </c>
      <c r="K1016" s="7">
        <v>-2321750.1211325</v>
      </c>
      <c r="L1016" s="6" t="s">
        <v>15</v>
      </c>
      <c r="M1016" s="6"/>
      <c r="N1016" s="6"/>
      <c r="P1016" s="3">
        <f t="shared" si="153"/>
        <v>45317</v>
      </c>
      <c r="Q1016" t="str">
        <f t="shared" si="154"/>
        <v/>
      </c>
      <c r="R1016" t="str">
        <f t="shared" si="155"/>
        <v>Yes</v>
      </c>
      <c r="S1016">
        <f t="shared" si="156"/>
        <v>12345</v>
      </c>
      <c r="T1016" t="str">
        <f t="shared" si="157"/>
        <v>Turnover 1</v>
      </c>
      <c r="U1016" s="3">
        <f t="shared" si="158"/>
        <v>45317</v>
      </c>
      <c r="V1016" t="str">
        <f>IF($R1016="No","",IF(D1016="","JD",INDEX(Lookup!$B:$B,MATCH(LEFT(D1016,2),Lookup!$A:$A,0))))</f>
        <v>SI</v>
      </c>
      <c r="W1016" t="str">
        <f t="shared" si="159"/>
        <v>xxxx xxx xxxxx</v>
      </c>
      <c r="X1016" t="str">
        <f t="shared" si="160"/>
        <v>xxxx xxx xxx xxx</v>
      </c>
      <c r="Y1016" t="str">
        <f t="shared" si="161"/>
        <v>SI xxx</v>
      </c>
      <c r="Z1016" s="5">
        <f t="shared" si="162"/>
        <v>-2690.6832599999998</v>
      </c>
    </row>
    <row r="1017" spans="1:26" x14ac:dyDescent="0.25">
      <c r="A1017" s="6" t="s">
        <v>16</v>
      </c>
      <c r="B1017" s="6" t="s">
        <v>16</v>
      </c>
      <c r="C1017" s="6" t="s">
        <v>54</v>
      </c>
      <c r="D1017" s="6" t="s">
        <v>58</v>
      </c>
      <c r="E1017" s="6">
        <v>11111</v>
      </c>
      <c r="F1017" s="6" t="s">
        <v>56</v>
      </c>
      <c r="G1017" s="6">
        <v>123456</v>
      </c>
      <c r="H1017" s="6" t="s">
        <v>57</v>
      </c>
      <c r="I1017" s="7">
        <v>-2690.6832599999998</v>
      </c>
      <c r="J1017" s="6" t="s">
        <v>15</v>
      </c>
      <c r="K1017" s="7">
        <v>-2324440.8043924998</v>
      </c>
      <c r="L1017" s="6" t="s">
        <v>15</v>
      </c>
      <c r="M1017" s="6"/>
      <c r="N1017" s="6"/>
      <c r="P1017" s="3">
        <f t="shared" si="153"/>
        <v>45317</v>
      </c>
      <c r="Q1017" t="str">
        <f t="shared" si="154"/>
        <v/>
      </c>
      <c r="R1017" t="str">
        <f t="shared" si="155"/>
        <v>Yes</v>
      </c>
      <c r="S1017">
        <f t="shared" si="156"/>
        <v>12345</v>
      </c>
      <c r="T1017" t="str">
        <f t="shared" si="157"/>
        <v>Turnover 1</v>
      </c>
      <c r="U1017" s="3">
        <f t="shared" si="158"/>
        <v>45317</v>
      </c>
      <c r="V1017" t="str">
        <f>IF($R1017="No","",IF(D1017="","JD",INDEX(Lookup!$B:$B,MATCH(LEFT(D1017,2),Lookup!$A:$A,0))))</f>
        <v>SI</v>
      </c>
      <c r="W1017" t="str">
        <f t="shared" si="159"/>
        <v>xxxx xxx xxxxx</v>
      </c>
      <c r="X1017" t="str">
        <f t="shared" si="160"/>
        <v>xxxx xxx xxx xxx</v>
      </c>
      <c r="Y1017" t="str">
        <f t="shared" si="161"/>
        <v>SI xxx</v>
      </c>
      <c r="Z1017" s="5">
        <f t="shared" si="162"/>
        <v>-136.5886505</v>
      </c>
    </row>
    <row r="1018" spans="1:26" x14ac:dyDescent="0.25">
      <c r="A1018" s="6" t="s">
        <v>16</v>
      </c>
      <c r="B1018" s="6" t="s">
        <v>16</v>
      </c>
      <c r="C1018" s="6" t="s">
        <v>54</v>
      </c>
      <c r="D1018" s="6" t="s">
        <v>58</v>
      </c>
      <c r="E1018" s="6">
        <v>11111</v>
      </c>
      <c r="F1018" s="6" t="s">
        <v>56</v>
      </c>
      <c r="G1018" s="6">
        <v>123456</v>
      </c>
      <c r="H1018" s="6" t="s">
        <v>57</v>
      </c>
      <c r="I1018" s="7">
        <v>-136.5886505</v>
      </c>
      <c r="J1018" s="6" t="s">
        <v>15</v>
      </c>
      <c r="K1018" s="7">
        <v>-2324577.3930429998</v>
      </c>
      <c r="L1018" s="6" t="s">
        <v>15</v>
      </c>
      <c r="M1018" s="6"/>
      <c r="N1018" s="6"/>
      <c r="P1018" s="3">
        <f t="shared" si="153"/>
        <v>45317</v>
      </c>
      <c r="Q1018" t="str">
        <f t="shared" si="154"/>
        <v/>
      </c>
      <c r="R1018" t="str">
        <f t="shared" si="155"/>
        <v>Yes</v>
      </c>
      <c r="S1018">
        <f t="shared" si="156"/>
        <v>12345</v>
      </c>
      <c r="T1018" t="str">
        <f t="shared" si="157"/>
        <v>Turnover 1</v>
      </c>
      <c r="U1018" s="3">
        <f t="shared" si="158"/>
        <v>45317</v>
      </c>
      <c r="V1018" t="str">
        <f>IF($R1018="No","",IF(D1018="","JD",INDEX(Lookup!$B:$B,MATCH(LEFT(D1018,2),Lookup!$A:$A,0))))</f>
        <v>SI</v>
      </c>
      <c r="W1018" t="str">
        <f t="shared" si="159"/>
        <v>xxxx xxx xxxxx</v>
      </c>
      <c r="X1018" t="str">
        <f t="shared" si="160"/>
        <v>xxxx xxx xxx xxx</v>
      </c>
      <c r="Y1018" t="str">
        <f t="shared" si="161"/>
        <v>SI xxx</v>
      </c>
      <c r="Z1018" s="5">
        <f t="shared" si="162"/>
        <v>-1250.000767</v>
      </c>
    </row>
    <row r="1019" spans="1:26" x14ac:dyDescent="0.25">
      <c r="A1019" s="6" t="s">
        <v>16</v>
      </c>
      <c r="B1019" s="6" t="s">
        <v>16</v>
      </c>
      <c r="C1019" s="6" t="s">
        <v>54</v>
      </c>
      <c r="D1019" s="6" t="s">
        <v>58</v>
      </c>
      <c r="E1019" s="6">
        <v>11111</v>
      </c>
      <c r="F1019" s="6" t="s">
        <v>56</v>
      </c>
      <c r="G1019" s="6">
        <v>123456</v>
      </c>
      <c r="H1019" s="6" t="s">
        <v>57</v>
      </c>
      <c r="I1019" s="7">
        <v>-1250.000767</v>
      </c>
      <c r="J1019" s="6" t="s">
        <v>15</v>
      </c>
      <c r="K1019" s="7">
        <v>-2325827.3938099998</v>
      </c>
      <c r="L1019" s="6" t="s">
        <v>15</v>
      </c>
      <c r="M1019" s="6"/>
      <c r="N1019" s="6"/>
      <c r="P1019" s="3">
        <f t="shared" si="153"/>
        <v>45317</v>
      </c>
      <c r="Q1019" t="str">
        <f t="shared" si="154"/>
        <v/>
      </c>
      <c r="R1019" t="str">
        <f t="shared" si="155"/>
        <v>Yes</v>
      </c>
      <c r="S1019">
        <f t="shared" si="156"/>
        <v>12345</v>
      </c>
      <c r="T1019" t="str">
        <f t="shared" si="157"/>
        <v>Turnover 1</v>
      </c>
      <c r="U1019" s="3">
        <f t="shared" si="158"/>
        <v>45317</v>
      </c>
      <c r="V1019" t="str">
        <f>IF($R1019="No","",IF(D1019="","JD",INDEX(Lookup!$B:$B,MATCH(LEFT(D1019,2),Lookup!$A:$A,0))))</f>
        <v>SI</v>
      </c>
      <c r="W1019" t="str">
        <f t="shared" si="159"/>
        <v>xxxx xxx xxxxx</v>
      </c>
      <c r="X1019" t="str">
        <f t="shared" si="160"/>
        <v>xxxx xxx xxx xxx</v>
      </c>
      <c r="Y1019" t="str">
        <f t="shared" si="161"/>
        <v>SI xxx</v>
      </c>
      <c r="Z1019" s="5">
        <f t="shared" si="162"/>
        <v>-107.920648</v>
      </c>
    </row>
    <row r="1020" spans="1:26" x14ac:dyDescent="0.25">
      <c r="A1020" s="6" t="s">
        <v>16</v>
      </c>
      <c r="B1020" s="6" t="s">
        <v>16</v>
      </c>
      <c r="C1020" s="6" t="s">
        <v>54</v>
      </c>
      <c r="D1020" s="6" t="s">
        <v>58</v>
      </c>
      <c r="E1020" s="6">
        <v>11111</v>
      </c>
      <c r="F1020" s="6" t="s">
        <v>56</v>
      </c>
      <c r="G1020" s="6">
        <v>123456</v>
      </c>
      <c r="H1020" s="6" t="s">
        <v>57</v>
      </c>
      <c r="I1020" s="7">
        <v>-107.920648</v>
      </c>
      <c r="J1020" s="6" t="s">
        <v>15</v>
      </c>
      <c r="K1020" s="7">
        <v>-2325935.314458</v>
      </c>
      <c r="L1020" s="6" t="s">
        <v>15</v>
      </c>
      <c r="M1020" s="6"/>
      <c r="N1020" s="6"/>
      <c r="P1020" s="3">
        <f t="shared" si="153"/>
        <v>45317</v>
      </c>
      <c r="Q1020" t="str">
        <f t="shared" si="154"/>
        <v/>
      </c>
      <c r="R1020" t="str">
        <f t="shared" si="155"/>
        <v>Yes</v>
      </c>
      <c r="S1020">
        <f t="shared" si="156"/>
        <v>12345</v>
      </c>
      <c r="T1020" t="str">
        <f t="shared" si="157"/>
        <v>Turnover 1</v>
      </c>
      <c r="U1020" s="3">
        <f t="shared" si="158"/>
        <v>45317</v>
      </c>
      <c r="V1020" t="str">
        <f>IF($R1020="No","",IF(D1020="","JD",INDEX(Lookup!$B:$B,MATCH(LEFT(D1020,2),Lookup!$A:$A,0))))</f>
        <v>SI</v>
      </c>
      <c r="W1020" t="str">
        <f t="shared" si="159"/>
        <v>xxxx xxx xxxxx</v>
      </c>
      <c r="X1020" t="str">
        <f t="shared" si="160"/>
        <v>xxxx xxx xxx xxx</v>
      </c>
      <c r="Y1020" t="str">
        <f t="shared" si="161"/>
        <v>SI xxx</v>
      </c>
      <c r="Z1020" s="5">
        <f t="shared" si="162"/>
        <v>-221.012283</v>
      </c>
    </row>
    <row r="1021" spans="1:26" x14ac:dyDescent="0.25">
      <c r="A1021" s="6" t="s">
        <v>16</v>
      </c>
      <c r="B1021" s="6" t="s">
        <v>16</v>
      </c>
      <c r="C1021" s="6" t="s">
        <v>54</v>
      </c>
      <c r="D1021" s="6" t="s">
        <v>58</v>
      </c>
      <c r="E1021" s="6">
        <v>11111</v>
      </c>
      <c r="F1021" s="6" t="s">
        <v>56</v>
      </c>
      <c r="G1021" s="6">
        <v>123456</v>
      </c>
      <c r="H1021" s="6" t="s">
        <v>57</v>
      </c>
      <c r="I1021" s="7">
        <v>-221.012283</v>
      </c>
      <c r="J1021" s="6" t="s">
        <v>15</v>
      </c>
      <c r="K1021" s="7">
        <v>-2326156.3267410002</v>
      </c>
      <c r="L1021" s="6" t="s">
        <v>15</v>
      </c>
      <c r="M1021" s="6"/>
      <c r="N1021" s="6"/>
      <c r="P1021" s="3">
        <f t="shared" si="153"/>
        <v>45317</v>
      </c>
      <c r="Q1021" t="str">
        <f t="shared" si="154"/>
        <v/>
      </c>
      <c r="R1021" t="str">
        <f t="shared" si="155"/>
        <v>Yes</v>
      </c>
      <c r="S1021">
        <f t="shared" si="156"/>
        <v>12345</v>
      </c>
      <c r="T1021" t="str">
        <f t="shared" si="157"/>
        <v>Turnover 1</v>
      </c>
      <c r="U1021" s="3">
        <f t="shared" si="158"/>
        <v>45317</v>
      </c>
      <c r="V1021" t="str">
        <f>IF($R1021="No","",IF(D1021="","JD",INDEX(Lookup!$B:$B,MATCH(LEFT(D1021,2),Lookup!$A:$A,0))))</f>
        <v>SI</v>
      </c>
      <c r="W1021" t="str">
        <f t="shared" si="159"/>
        <v>xxxx xxx xxxxx</v>
      </c>
      <c r="X1021" t="str">
        <f t="shared" si="160"/>
        <v>xxxx xxx xxx xxx</v>
      </c>
      <c r="Y1021" t="str">
        <f t="shared" si="161"/>
        <v>SI xxx</v>
      </c>
      <c r="Z1021" s="5">
        <f t="shared" si="162"/>
        <v>-274.73871150000002</v>
      </c>
    </row>
    <row r="1022" spans="1:26" x14ac:dyDescent="0.25">
      <c r="A1022" s="6" t="s">
        <v>16</v>
      </c>
      <c r="B1022" s="6" t="s">
        <v>16</v>
      </c>
      <c r="C1022" s="6" t="s">
        <v>54</v>
      </c>
      <c r="D1022" s="6" t="s">
        <v>58</v>
      </c>
      <c r="E1022" s="6">
        <v>11111</v>
      </c>
      <c r="F1022" s="6" t="s">
        <v>56</v>
      </c>
      <c r="G1022" s="6">
        <v>123456</v>
      </c>
      <c r="H1022" s="6" t="s">
        <v>57</v>
      </c>
      <c r="I1022" s="7">
        <v>-274.73871150000002</v>
      </c>
      <c r="J1022" s="6" t="s">
        <v>15</v>
      </c>
      <c r="K1022" s="7">
        <v>-2326431.0654525002</v>
      </c>
      <c r="L1022" s="6" t="s">
        <v>15</v>
      </c>
      <c r="M1022" s="6"/>
      <c r="N1022" s="6"/>
      <c r="P1022" s="3">
        <f t="shared" si="153"/>
        <v>45317</v>
      </c>
      <c r="Q1022" t="str">
        <f t="shared" si="154"/>
        <v/>
      </c>
      <c r="R1022" t="str">
        <f t="shared" si="155"/>
        <v>Yes</v>
      </c>
      <c r="S1022">
        <f t="shared" si="156"/>
        <v>12345</v>
      </c>
      <c r="T1022" t="str">
        <f t="shared" si="157"/>
        <v>Turnover 1</v>
      </c>
      <c r="U1022" s="3">
        <f t="shared" si="158"/>
        <v>45317</v>
      </c>
      <c r="V1022" t="str">
        <f>IF($R1022="No","",IF(D1022="","JD",INDEX(Lookup!$B:$B,MATCH(LEFT(D1022,2),Lookup!$A:$A,0))))</f>
        <v>SI</v>
      </c>
      <c r="W1022" t="str">
        <f t="shared" si="159"/>
        <v>xxxx xxx xxxxx</v>
      </c>
      <c r="X1022" t="str">
        <f t="shared" si="160"/>
        <v>xxxx xxx xxx xxx</v>
      </c>
      <c r="Y1022" t="str">
        <f t="shared" si="161"/>
        <v>SI xxx</v>
      </c>
      <c r="Z1022" s="5">
        <f t="shared" si="162"/>
        <v>-805.61196000000007</v>
      </c>
    </row>
    <row r="1023" spans="1:26" x14ac:dyDescent="0.25">
      <c r="A1023" s="6" t="s">
        <v>16</v>
      </c>
      <c r="B1023" s="6" t="s">
        <v>16</v>
      </c>
      <c r="C1023" s="6" t="s">
        <v>54</v>
      </c>
      <c r="D1023" s="6" t="s">
        <v>58</v>
      </c>
      <c r="E1023" s="6">
        <v>11111</v>
      </c>
      <c r="F1023" s="6" t="s">
        <v>56</v>
      </c>
      <c r="G1023" s="6">
        <v>123456</v>
      </c>
      <c r="H1023" s="6" t="s">
        <v>57</v>
      </c>
      <c r="I1023" s="7">
        <v>-805.61196000000007</v>
      </c>
      <c r="J1023" s="6" t="s">
        <v>15</v>
      </c>
      <c r="K1023" s="7">
        <v>-2327236.6774125001</v>
      </c>
      <c r="L1023" s="6" t="s">
        <v>15</v>
      </c>
      <c r="M1023" s="6"/>
      <c r="N1023" s="6"/>
      <c r="P1023" s="3">
        <f t="shared" si="153"/>
        <v>45317</v>
      </c>
      <c r="Q1023" t="str">
        <f t="shared" si="154"/>
        <v/>
      </c>
      <c r="R1023" t="str">
        <f t="shared" si="155"/>
        <v>Yes</v>
      </c>
      <c r="S1023">
        <f t="shared" si="156"/>
        <v>12345</v>
      </c>
      <c r="T1023" t="str">
        <f t="shared" si="157"/>
        <v>Turnover 1</v>
      </c>
      <c r="U1023" s="3">
        <f t="shared" si="158"/>
        <v>45317</v>
      </c>
      <c r="V1023" t="str">
        <f>IF($R1023="No","",IF(D1023="","JD",INDEX(Lookup!$B:$B,MATCH(LEFT(D1023,2),Lookup!$A:$A,0))))</f>
        <v>SI</v>
      </c>
      <c r="W1023" t="str">
        <f t="shared" si="159"/>
        <v>xxxx xxx xxxxx</v>
      </c>
      <c r="X1023" t="str">
        <f t="shared" si="160"/>
        <v>xxxx xxx xxx xxx</v>
      </c>
      <c r="Y1023" t="str">
        <f t="shared" si="161"/>
        <v>SI xxx</v>
      </c>
      <c r="Z1023" s="5">
        <f t="shared" si="162"/>
        <v>-191.16215999999997</v>
      </c>
    </row>
    <row r="1024" spans="1:26" x14ac:dyDescent="0.25">
      <c r="A1024" s="6" t="s">
        <v>16</v>
      </c>
      <c r="B1024" s="6" t="s">
        <v>16</v>
      </c>
      <c r="C1024" s="6" t="s">
        <v>54</v>
      </c>
      <c r="D1024" s="6" t="s">
        <v>58</v>
      </c>
      <c r="E1024" s="6">
        <v>11111</v>
      </c>
      <c r="F1024" s="6" t="s">
        <v>56</v>
      </c>
      <c r="G1024" s="6">
        <v>123456</v>
      </c>
      <c r="H1024" s="6" t="s">
        <v>57</v>
      </c>
      <c r="I1024" s="7">
        <v>-191.16215999999997</v>
      </c>
      <c r="J1024" s="6" t="s">
        <v>15</v>
      </c>
      <c r="K1024" s="7">
        <v>-2327427.8395725</v>
      </c>
      <c r="L1024" s="6" t="s">
        <v>15</v>
      </c>
      <c r="M1024" s="6"/>
      <c r="N1024" s="6"/>
      <c r="P1024" s="3">
        <f t="shared" si="153"/>
        <v>45317</v>
      </c>
      <c r="Q1024" t="str">
        <f t="shared" si="154"/>
        <v/>
      </c>
      <c r="R1024" t="str">
        <f t="shared" si="155"/>
        <v>Yes</v>
      </c>
      <c r="S1024">
        <f t="shared" si="156"/>
        <v>12345</v>
      </c>
      <c r="T1024" t="str">
        <f t="shared" si="157"/>
        <v>Turnover 1</v>
      </c>
      <c r="U1024" s="3">
        <f t="shared" si="158"/>
        <v>45317</v>
      </c>
      <c r="V1024" t="str">
        <f>IF($R1024="No","",IF(D1024="","JD",INDEX(Lookup!$B:$B,MATCH(LEFT(D1024,2),Lookup!$A:$A,0))))</f>
        <v>SI</v>
      </c>
      <c r="W1024" t="str">
        <f t="shared" si="159"/>
        <v>xxxx xxx xxxxx</v>
      </c>
      <c r="X1024" t="str">
        <f t="shared" si="160"/>
        <v>xxxx xxx xxx xxx</v>
      </c>
      <c r="Y1024" t="str">
        <f t="shared" si="161"/>
        <v>SI xxx</v>
      </c>
      <c r="Z1024" s="5">
        <f t="shared" si="162"/>
        <v>-96.074156999999985</v>
      </c>
    </row>
    <row r="1025" spans="1:26" x14ac:dyDescent="0.25">
      <c r="A1025" s="6" t="s">
        <v>16</v>
      </c>
      <c r="B1025" s="6" t="s">
        <v>16</v>
      </c>
      <c r="C1025" s="6" t="s">
        <v>54</v>
      </c>
      <c r="D1025" s="6" t="s">
        <v>58</v>
      </c>
      <c r="E1025" s="6">
        <v>11111</v>
      </c>
      <c r="F1025" s="6" t="s">
        <v>56</v>
      </c>
      <c r="G1025" s="6">
        <v>123456</v>
      </c>
      <c r="H1025" s="6" t="s">
        <v>57</v>
      </c>
      <c r="I1025" s="7">
        <v>-96.074156999999985</v>
      </c>
      <c r="J1025" s="6" t="s">
        <v>15</v>
      </c>
      <c r="K1025" s="7">
        <v>-2327523.9137295</v>
      </c>
      <c r="L1025" s="6" t="s">
        <v>15</v>
      </c>
      <c r="M1025" s="6"/>
      <c r="N1025" s="6"/>
      <c r="P1025" s="3">
        <f t="shared" si="153"/>
        <v>45317</v>
      </c>
      <c r="Q1025" t="str">
        <f t="shared" si="154"/>
        <v/>
      </c>
      <c r="R1025" t="str">
        <f t="shared" si="155"/>
        <v>Yes</v>
      </c>
      <c r="S1025">
        <f t="shared" si="156"/>
        <v>12345</v>
      </c>
      <c r="T1025" t="str">
        <f t="shared" si="157"/>
        <v>Turnover 1</v>
      </c>
      <c r="U1025" s="3">
        <f t="shared" si="158"/>
        <v>45317</v>
      </c>
      <c r="V1025" t="str">
        <f>IF($R1025="No","",IF(D1025="","JD",INDEX(Lookup!$B:$B,MATCH(LEFT(D1025,2),Lookup!$A:$A,0))))</f>
        <v>SI</v>
      </c>
      <c r="W1025" t="str">
        <f t="shared" si="159"/>
        <v>xxxx xxx xxxxx</v>
      </c>
      <c r="X1025" t="str">
        <f t="shared" si="160"/>
        <v>xxxx xxx xxx xxx</v>
      </c>
      <c r="Y1025" t="str">
        <f t="shared" si="161"/>
        <v>SI xxx</v>
      </c>
      <c r="Z1025" s="5">
        <f t="shared" si="162"/>
        <v>-118.8378785</v>
      </c>
    </row>
    <row r="1026" spans="1:26" x14ac:dyDescent="0.25">
      <c r="A1026" s="6" t="s">
        <v>16</v>
      </c>
      <c r="B1026" s="6" t="s">
        <v>16</v>
      </c>
      <c r="C1026" s="6" t="s">
        <v>54</v>
      </c>
      <c r="D1026" s="6" t="s">
        <v>58</v>
      </c>
      <c r="E1026" s="6">
        <v>11111</v>
      </c>
      <c r="F1026" s="6" t="s">
        <v>56</v>
      </c>
      <c r="G1026" s="6">
        <v>123456</v>
      </c>
      <c r="H1026" s="6" t="s">
        <v>57</v>
      </c>
      <c r="I1026" s="7">
        <v>-118.8378785</v>
      </c>
      <c r="J1026" s="6" t="s">
        <v>15</v>
      </c>
      <c r="K1026" s="7">
        <v>-2327642.7516080001</v>
      </c>
      <c r="L1026" s="6" t="s">
        <v>15</v>
      </c>
      <c r="M1026" s="6"/>
      <c r="N1026" s="6"/>
      <c r="P1026" s="3">
        <f t="shared" si="153"/>
        <v>45317</v>
      </c>
      <c r="Q1026" t="str">
        <f t="shared" si="154"/>
        <v/>
      </c>
      <c r="R1026" t="str">
        <f t="shared" si="155"/>
        <v>Yes</v>
      </c>
      <c r="S1026">
        <f t="shared" si="156"/>
        <v>12345</v>
      </c>
      <c r="T1026" t="str">
        <f t="shared" si="157"/>
        <v>Turnover 1</v>
      </c>
      <c r="U1026" s="3">
        <f t="shared" si="158"/>
        <v>45317</v>
      </c>
      <c r="V1026" t="str">
        <f>IF($R1026="No","",IF(D1026="","JD",INDEX(Lookup!$B:$B,MATCH(LEFT(D1026,2),Lookup!$A:$A,0))))</f>
        <v>SI</v>
      </c>
      <c r="W1026" t="str">
        <f t="shared" si="159"/>
        <v>xxxx xxx xxxxx</v>
      </c>
      <c r="X1026" t="str">
        <f t="shared" si="160"/>
        <v>xxxx xxx xxx xxx</v>
      </c>
      <c r="Y1026" t="str">
        <f t="shared" si="161"/>
        <v>SI xxx</v>
      </c>
      <c r="Z1026" s="5">
        <f t="shared" si="162"/>
        <v>-89.891729999999995</v>
      </c>
    </row>
    <row r="1027" spans="1:26" x14ac:dyDescent="0.25">
      <c r="A1027" s="6" t="s">
        <v>16</v>
      </c>
      <c r="B1027" s="6" t="s">
        <v>16</v>
      </c>
      <c r="C1027" s="6" t="s">
        <v>54</v>
      </c>
      <c r="D1027" s="6" t="s">
        <v>58</v>
      </c>
      <c r="E1027" s="6">
        <v>11111</v>
      </c>
      <c r="F1027" s="6" t="s">
        <v>56</v>
      </c>
      <c r="G1027" s="6">
        <v>123456</v>
      </c>
      <c r="H1027" s="6" t="s">
        <v>57</v>
      </c>
      <c r="I1027" s="7">
        <v>-89.891729999999995</v>
      </c>
      <c r="J1027" s="6" t="s">
        <v>15</v>
      </c>
      <c r="K1027" s="7">
        <v>-2327732.6433379999</v>
      </c>
      <c r="L1027" s="6" t="s">
        <v>15</v>
      </c>
      <c r="M1027" s="6"/>
      <c r="N1027" s="6"/>
      <c r="P1027" s="3">
        <f t="shared" si="153"/>
        <v>45317</v>
      </c>
      <c r="Q1027" t="str">
        <f t="shared" si="154"/>
        <v/>
      </c>
      <c r="R1027" t="str">
        <f t="shared" si="155"/>
        <v>Yes</v>
      </c>
      <c r="S1027">
        <f t="shared" si="156"/>
        <v>12345</v>
      </c>
      <c r="T1027" t="str">
        <f t="shared" si="157"/>
        <v>Turnover 1</v>
      </c>
      <c r="U1027" s="3">
        <f t="shared" si="158"/>
        <v>45317</v>
      </c>
      <c r="V1027" t="str">
        <f>IF($R1027="No","",IF(D1027="","JD",INDEX(Lookup!$B:$B,MATCH(LEFT(D1027,2),Lookup!$A:$A,0))))</f>
        <v>SI</v>
      </c>
      <c r="W1027" t="str">
        <f t="shared" si="159"/>
        <v>xxxx xxx xxxxx</v>
      </c>
      <c r="X1027" t="str">
        <f t="shared" si="160"/>
        <v>xxxx xxx xxx xxx</v>
      </c>
      <c r="Y1027" t="str">
        <f t="shared" si="161"/>
        <v>SI xxx</v>
      </c>
      <c r="Z1027" s="5">
        <f t="shared" si="162"/>
        <v>-234.628794</v>
      </c>
    </row>
    <row r="1028" spans="1:26" x14ac:dyDescent="0.25">
      <c r="A1028" s="6" t="s">
        <v>16</v>
      </c>
      <c r="B1028" s="6" t="s">
        <v>16</v>
      </c>
      <c r="C1028" s="6" t="s">
        <v>54</v>
      </c>
      <c r="D1028" s="6" t="s">
        <v>58</v>
      </c>
      <c r="E1028" s="6">
        <v>11111</v>
      </c>
      <c r="F1028" s="6" t="s">
        <v>56</v>
      </c>
      <c r="G1028" s="6">
        <v>123456</v>
      </c>
      <c r="H1028" s="6" t="s">
        <v>57</v>
      </c>
      <c r="I1028" s="7">
        <v>-234.628794</v>
      </c>
      <c r="J1028" s="6" t="s">
        <v>15</v>
      </c>
      <c r="K1028" s="7">
        <v>-2327967.272132</v>
      </c>
      <c r="L1028" s="6" t="s">
        <v>15</v>
      </c>
      <c r="M1028" s="6"/>
      <c r="N1028" s="6"/>
      <c r="P1028" s="3">
        <f t="shared" ref="P1028:P1091" si="163">IFERROR(DATE(RIGHT(A1028,4), MID(A1028,4,2), LEFT(A1028,2)),"")</f>
        <v>45317</v>
      </c>
      <c r="Q1028" t="str">
        <f t="shared" ref="Q1028:Q1091" si="164">IF(AND(I1028="",A1028&lt;&gt;""),"OB","")</f>
        <v/>
      </c>
      <c r="R1028" t="str">
        <f t="shared" ref="R1028:R1091" si="165">IF(Q1028="OB","Yes",IF(I1028&lt;&gt;"","Yes","No"))</f>
        <v>Yes</v>
      </c>
      <c r="S1028">
        <f t="shared" ref="S1028:S1091" si="166">IF($R1028="No","",IF(AND($L1028&lt;&gt;"",$L1027=""),$B1028,S1027))</f>
        <v>12345</v>
      </c>
      <c r="T1028" t="str">
        <f t="shared" ref="T1028:T1091" si="167">IF($R1028="No","",IF(AND($L1028&lt;&gt;"",$L1027=""),$F1028,T1027))</f>
        <v>Turnover 1</v>
      </c>
      <c r="U1028" s="3">
        <f t="shared" ref="U1028:U1091" si="168">IF(Q1028="OB",MIN(P:P)-1,IF(R1028="Yes",P1028,""))</f>
        <v>45317</v>
      </c>
      <c r="V1028" t="str">
        <f>IF($R1028="No","",IF(D1028="","JD",INDEX(Lookup!$B:$B,MATCH(LEFT(D1028,2),Lookup!$A:$A,0))))</f>
        <v>SI</v>
      </c>
      <c r="W1028" t="str">
        <f t="shared" ref="W1028:W1091" si="169">IF(R1028="No","",IF(OR(V1028="PI",V1028="SI"),H1028,""))</f>
        <v>xxxx xxx xxxxx</v>
      </c>
      <c r="X1028" t="str">
        <f t="shared" ref="X1028:X1091" si="170">IF(R1028="Yes",F1028,"")</f>
        <v>xxxx xxx xxx xxx</v>
      </c>
      <c r="Y1028" t="str">
        <f t="shared" ref="Y1028:Y1091" si="171">IF(R1028="No","",IF(OR(V1028="PI",V1028="SI"),D1028,""))</f>
        <v>SI xxx</v>
      </c>
      <c r="Z1028" s="5">
        <f t="shared" ref="Z1028:Z1091" si="172">IF(R1028="No","",IF(Q1028="OB",K1028,I1029))</f>
        <v>-2201.7341994999997</v>
      </c>
    </row>
    <row r="1029" spans="1:26" x14ac:dyDescent="0.25">
      <c r="A1029" s="6" t="s">
        <v>16</v>
      </c>
      <c r="B1029" s="6" t="s">
        <v>16</v>
      </c>
      <c r="C1029" s="6" t="s">
        <v>54</v>
      </c>
      <c r="D1029" s="6" t="s">
        <v>58</v>
      </c>
      <c r="E1029" s="6">
        <v>11111</v>
      </c>
      <c r="F1029" s="6" t="s">
        <v>56</v>
      </c>
      <c r="G1029" s="6">
        <v>123456</v>
      </c>
      <c r="H1029" s="6" t="s">
        <v>57</v>
      </c>
      <c r="I1029" s="7">
        <v>-2201.7341994999997</v>
      </c>
      <c r="J1029" s="6" t="s">
        <v>15</v>
      </c>
      <c r="K1029" s="7">
        <v>-2330169.0063315001</v>
      </c>
      <c r="L1029" s="6" t="s">
        <v>15</v>
      </c>
      <c r="M1029" s="6"/>
      <c r="N1029" s="6"/>
      <c r="P1029" s="3">
        <f t="shared" si="163"/>
        <v>45317</v>
      </c>
      <c r="Q1029" t="str">
        <f t="shared" si="164"/>
        <v/>
      </c>
      <c r="R1029" t="str">
        <f t="shared" si="165"/>
        <v>Yes</v>
      </c>
      <c r="S1029">
        <f t="shared" si="166"/>
        <v>12345</v>
      </c>
      <c r="T1029" t="str">
        <f t="shared" si="167"/>
        <v>Turnover 1</v>
      </c>
      <c r="U1029" s="3">
        <f t="shared" si="168"/>
        <v>45317</v>
      </c>
      <c r="V1029" t="str">
        <f>IF($R1029="No","",IF(D1029="","JD",INDEX(Lookup!$B:$B,MATCH(LEFT(D1029,2),Lookup!$A:$A,0))))</f>
        <v>SI</v>
      </c>
      <c r="W1029" t="str">
        <f t="shared" si="169"/>
        <v>xxxx xxx xxxxx</v>
      </c>
      <c r="X1029" t="str">
        <f t="shared" si="170"/>
        <v>xxxx xxx xxx xxx</v>
      </c>
      <c r="Y1029" t="str">
        <f t="shared" si="171"/>
        <v>SI xxx</v>
      </c>
      <c r="Z1029" s="5">
        <f t="shared" si="172"/>
        <v>-527.04874099999995</v>
      </c>
    </row>
    <row r="1030" spans="1:26" x14ac:dyDescent="0.25">
      <c r="A1030" s="6" t="s">
        <v>16</v>
      </c>
      <c r="B1030" s="6" t="s">
        <v>16</v>
      </c>
      <c r="C1030" s="6" t="s">
        <v>54</v>
      </c>
      <c r="D1030" s="6" t="s">
        <v>58</v>
      </c>
      <c r="E1030" s="6">
        <v>11111</v>
      </c>
      <c r="F1030" s="6" t="s">
        <v>56</v>
      </c>
      <c r="G1030" s="6">
        <v>123456</v>
      </c>
      <c r="H1030" s="6" t="s">
        <v>57</v>
      </c>
      <c r="I1030" s="7">
        <v>-527.04874099999995</v>
      </c>
      <c r="J1030" s="6" t="s">
        <v>15</v>
      </c>
      <c r="K1030" s="7">
        <v>-2330696.0550724999</v>
      </c>
      <c r="L1030" s="6" t="s">
        <v>15</v>
      </c>
      <c r="M1030" s="6"/>
      <c r="N1030" s="6"/>
      <c r="P1030" s="3">
        <f t="shared" si="163"/>
        <v>45317</v>
      </c>
      <c r="Q1030" t="str">
        <f t="shared" si="164"/>
        <v/>
      </c>
      <c r="R1030" t="str">
        <f t="shared" si="165"/>
        <v>Yes</v>
      </c>
      <c r="S1030">
        <f t="shared" si="166"/>
        <v>12345</v>
      </c>
      <c r="T1030" t="str">
        <f t="shared" si="167"/>
        <v>Turnover 1</v>
      </c>
      <c r="U1030" s="3">
        <f t="shared" si="168"/>
        <v>45317</v>
      </c>
      <c r="V1030" t="str">
        <f>IF($R1030="No","",IF(D1030="","JD",INDEX(Lookup!$B:$B,MATCH(LEFT(D1030,2),Lookup!$A:$A,0))))</f>
        <v>SI</v>
      </c>
      <c r="W1030" t="str">
        <f t="shared" si="169"/>
        <v>xxxx xxx xxxxx</v>
      </c>
      <c r="X1030" t="str">
        <f t="shared" si="170"/>
        <v>xxxx xxx xxx xxx</v>
      </c>
      <c r="Y1030" t="str">
        <f t="shared" si="171"/>
        <v>SI xxx</v>
      </c>
      <c r="Z1030" s="5">
        <f t="shared" si="172"/>
        <v>-1249.3812600000001</v>
      </c>
    </row>
    <row r="1031" spans="1:26" x14ac:dyDescent="0.25">
      <c r="A1031" s="6" t="s">
        <v>16</v>
      </c>
      <c r="B1031" s="6" t="s">
        <v>16</v>
      </c>
      <c r="C1031" s="6" t="s">
        <v>54</v>
      </c>
      <c r="D1031" s="6" t="s">
        <v>58</v>
      </c>
      <c r="E1031" s="6">
        <v>11111</v>
      </c>
      <c r="F1031" s="6" t="s">
        <v>56</v>
      </c>
      <c r="G1031" s="6">
        <v>123456</v>
      </c>
      <c r="H1031" s="6" t="s">
        <v>57</v>
      </c>
      <c r="I1031" s="7">
        <v>-1249.3812600000001</v>
      </c>
      <c r="J1031" s="6" t="s">
        <v>15</v>
      </c>
      <c r="K1031" s="7">
        <v>-2331945.4363325001</v>
      </c>
      <c r="L1031" s="6" t="s">
        <v>15</v>
      </c>
      <c r="M1031" s="6"/>
      <c r="N1031" s="6"/>
      <c r="P1031" s="3">
        <f t="shared" si="163"/>
        <v>45317</v>
      </c>
      <c r="Q1031" t="str">
        <f t="shared" si="164"/>
        <v/>
      </c>
      <c r="R1031" t="str">
        <f t="shared" si="165"/>
        <v>Yes</v>
      </c>
      <c r="S1031">
        <f t="shared" si="166"/>
        <v>12345</v>
      </c>
      <c r="T1031" t="str">
        <f t="shared" si="167"/>
        <v>Turnover 1</v>
      </c>
      <c r="U1031" s="3">
        <f t="shared" si="168"/>
        <v>45317</v>
      </c>
      <c r="V1031" t="str">
        <f>IF($R1031="No","",IF(D1031="","JD",INDEX(Lookup!$B:$B,MATCH(LEFT(D1031,2),Lookup!$A:$A,0))))</f>
        <v>SI</v>
      </c>
      <c r="W1031" t="str">
        <f t="shared" si="169"/>
        <v>xxxx xxx xxxxx</v>
      </c>
      <c r="X1031" t="str">
        <f t="shared" si="170"/>
        <v>xxxx xxx xxx xxx</v>
      </c>
      <c r="Y1031" t="str">
        <f t="shared" si="171"/>
        <v>SI xxx</v>
      </c>
      <c r="Z1031" s="5">
        <f t="shared" si="172"/>
        <v>-4805.1365089999999</v>
      </c>
    </row>
    <row r="1032" spans="1:26" x14ac:dyDescent="0.25">
      <c r="A1032" s="6" t="s">
        <v>16</v>
      </c>
      <c r="B1032" s="6" t="s">
        <v>16</v>
      </c>
      <c r="C1032" s="6" t="s">
        <v>54</v>
      </c>
      <c r="D1032" s="6" t="s">
        <v>58</v>
      </c>
      <c r="E1032" s="6">
        <v>11111</v>
      </c>
      <c r="F1032" s="6" t="s">
        <v>56</v>
      </c>
      <c r="G1032" s="6">
        <v>123456</v>
      </c>
      <c r="H1032" s="6" t="s">
        <v>57</v>
      </c>
      <c r="I1032" s="7">
        <v>-4805.1365089999999</v>
      </c>
      <c r="J1032" s="6" t="s">
        <v>15</v>
      </c>
      <c r="K1032" s="7">
        <v>-2336750.5728414999</v>
      </c>
      <c r="L1032" s="6" t="s">
        <v>15</v>
      </c>
      <c r="M1032" s="6"/>
      <c r="N1032" s="6"/>
      <c r="P1032" s="3">
        <f t="shared" si="163"/>
        <v>45317</v>
      </c>
      <c r="Q1032" t="str">
        <f t="shared" si="164"/>
        <v/>
      </c>
      <c r="R1032" t="str">
        <f t="shared" si="165"/>
        <v>Yes</v>
      </c>
      <c r="S1032">
        <f t="shared" si="166"/>
        <v>12345</v>
      </c>
      <c r="T1032" t="str">
        <f t="shared" si="167"/>
        <v>Turnover 1</v>
      </c>
      <c r="U1032" s="3">
        <f t="shared" si="168"/>
        <v>45317</v>
      </c>
      <c r="V1032" t="str">
        <f>IF($R1032="No","",IF(D1032="","JD",INDEX(Lookup!$B:$B,MATCH(LEFT(D1032,2),Lookup!$A:$A,0))))</f>
        <v>SI</v>
      </c>
      <c r="W1032" t="str">
        <f t="shared" si="169"/>
        <v>xxxx xxx xxxxx</v>
      </c>
      <c r="X1032" t="str">
        <f t="shared" si="170"/>
        <v>xxxx xxx xxx xxx</v>
      </c>
      <c r="Y1032" t="str">
        <f t="shared" si="171"/>
        <v>SI xxx</v>
      </c>
      <c r="Z1032" s="5">
        <f t="shared" si="172"/>
        <v>-75.832713999999996</v>
      </c>
    </row>
    <row r="1033" spans="1:26" x14ac:dyDescent="0.25">
      <c r="A1033" s="6" t="s">
        <v>16</v>
      </c>
      <c r="B1033" s="6" t="s">
        <v>16</v>
      </c>
      <c r="C1033" s="6" t="s">
        <v>54</v>
      </c>
      <c r="D1033" s="6" t="s">
        <v>58</v>
      </c>
      <c r="E1033" s="6">
        <v>11111</v>
      </c>
      <c r="F1033" s="6" t="s">
        <v>56</v>
      </c>
      <c r="G1033" s="6">
        <v>123456</v>
      </c>
      <c r="H1033" s="6" t="s">
        <v>57</v>
      </c>
      <c r="I1033" s="7">
        <v>-75.832713999999996</v>
      </c>
      <c r="J1033" s="6" t="s">
        <v>15</v>
      </c>
      <c r="K1033" s="7">
        <v>-2336826.4055555002</v>
      </c>
      <c r="L1033" s="6" t="s">
        <v>15</v>
      </c>
      <c r="M1033" s="6"/>
      <c r="N1033" s="6"/>
      <c r="P1033" s="3">
        <f t="shared" si="163"/>
        <v>45317</v>
      </c>
      <c r="Q1033" t="str">
        <f t="shared" si="164"/>
        <v/>
      </c>
      <c r="R1033" t="str">
        <f t="shared" si="165"/>
        <v>Yes</v>
      </c>
      <c r="S1033">
        <f t="shared" si="166"/>
        <v>12345</v>
      </c>
      <c r="T1033" t="str">
        <f t="shared" si="167"/>
        <v>Turnover 1</v>
      </c>
      <c r="U1033" s="3">
        <f t="shared" si="168"/>
        <v>45317</v>
      </c>
      <c r="V1033" t="str">
        <f>IF($R1033="No","",IF(D1033="","JD",INDEX(Lookup!$B:$B,MATCH(LEFT(D1033,2),Lookup!$A:$A,0))))</f>
        <v>SI</v>
      </c>
      <c r="W1033" t="str">
        <f t="shared" si="169"/>
        <v>xxxx xxx xxxxx</v>
      </c>
      <c r="X1033" t="str">
        <f t="shared" si="170"/>
        <v>xxxx xxx xxx xxx</v>
      </c>
      <c r="Y1033" t="str">
        <f t="shared" si="171"/>
        <v>SI xxx</v>
      </c>
      <c r="Z1033" s="5">
        <f t="shared" si="172"/>
        <v>-103.09102200000001</v>
      </c>
    </row>
    <row r="1034" spans="1:26" x14ac:dyDescent="0.25">
      <c r="A1034" s="6" t="s">
        <v>16</v>
      </c>
      <c r="B1034" s="6" t="s">
        <v>16</v>
      </c>
      <c r="C1034" s="6" t="s">
        <v>54</v>
      </c>
      <c r="D1034" s="6" t="s">
        <v>58</v>
      </c>
      <c r="E1034" s="6">
        <v>11111</v>
      </c>
      <c r="F1034" s="6" t="s">
        <v>56</v>
      </c>
      <c r="G1034" s="6">
        <v>123456</v>
      </c>
      <c r="H1034" s="6" t="s">
        <v>57</v>
      </c>
      <c r="I1034" s="7">
        <v>-103.09102200000001</v>
      </c>
      <c r="J1034" s="6" t="s">
        <v>15</v>
      </c>
      <c r="K1034" s="7">
        <v>-2336929.4965774999</v>
      </c>
      <c r="L1034" s="6" t="s">
        <v>15</v>
      </c>
      <c r="M1034" s="6"/>
      <c r="N1034" s="6"/>
      <c r="P1034" s="3">
        <f t="shared" si="163"/>
        <v>45317</v>
      </c>
      <c r="Q1034" t="str">
        <f t="shared" si="164"/>
        <v/>
      </c>
      <c r="R1034" t="str">
        <f t="shared" si="165"/>
        <v>Yes</v>
      </c>
      <c r="S1034">
        <f t="shared" si="166"/>
        <v>12345</v>
      </c>
      <c r="T1034" t="str">
        <f t="shared" si="167"/>
        <v>Turnover 1</v>
      </c>
      <c r="U1034" s="3">
        <f t="shared" si="168"/>
        <v>45317</v>
      </c>
      <c r="V1034" t="str">
        <f>IF($R1034="No","",IF(D1034="","JD",INDEX(Lookup!$B:$B,MATCH(LEFT(D1034,2),Lookup!$A:$A,0))))</f>
        <v>SI</v>
      </c>
      <c r="W1034" t="str">
        <f t="shared" si="169"/>
        <v>xxxx xxx xxxxx</v>
      </c>
      <c r="X1034" t="str">
        <f t="shared" si="170"/>
        <v>xxxx xxx xxx xxx</v>
      </c>
      <c r="Y1034" t="str">
        <f t="shared" si="171"/>
        <v>SI xxx</v>
      </c>
      <c r="Z1034" s="5">
        <f t="shared" si="172"/>
        <v>-193.96890599999998</v>
      </c>
    </row>
    <row r="1035" spans="1:26" x14ac:dyDescent="0.25">
      <c r="A1035" s="6" t="s">
        <v>16</v>
      </c>
      <c r="B1035" s="6" t="s">
        <v>16</v>
      </c>
      <c r="C1035" s="6" t="s">
        <v>54</v>
      </c>
      <c r="D1035" s="6" t="s">
        <v>58</v>
      </c>
      <c r="E1035" s="6">
        <v>11111</v>
      </c>
      <c r="F1035" s="6" t="s">
        <v>56</v>
      </c>
      <c r="G1035" s="6">
        <v>123456</v>
      </c>
      <c r="H1035" s="6" t="s">
        <v>57</v>
      </c>
      <c r="I1035" s="7">
        <v>-193.96890599999998</v>
      </c>
      <c r="J1035" s="6" t="s">
        <v>15</v>
      </c>
      <c r="K1035" s="7">
        <v>-2337123.4654835002</v>
      </c>
      <c r="L1035" s="6" t="s">
        <v>15</v>
      </c>
      <c r="M1035" s="6"/>
      <c r="N1035" s="6"/>
      <c r="P1035" s="3">
        <f t="shared" si="163"/>
        <v>45317</v>
      </c>
      <c r="Q1035" t="str">
        <f t="shared" si="164"/>
        <v/>
      </c>
      <c r="R1035" t="str">
        <f t="shared" si="165"/>
        <v>Yes</v>
      </c>
      <c r="S1035">
        <f t="shared" si="166"/>
        <v>12345</v>
      </c>
      <c r="T1035" t="str">
        <f t="shared" si="167"/>
        <v>Turnover 1</v>
      </c>
      <c r="U1035" s="3">
        <f t="shared" si="168"/>
        <v>45317</v>
      </c>
      <c r="V1035" t="str">
        <f>IF($R1035="No","",IF(D1035="","JD",INDEX(Lookup!$B:$B,MATCH(LEFT(D1035,2),Lookup!$A:$A,0))))</f>
        <v>SI</v>
      </c>
      <c r="W1035" t="str">
        <f t="shared" si="169"/>
        <v>xxxx xxx xxxxx</v>
      </c>
      <c r="X1035" t="str">
        <f t="shared" si="170"/>
        <v>xxxx xxx xxx xxx</v>
      </c>
      <c r="Y1035" t="str">
        <f t="shared" si="171"/>
        <v>SI xxx</v>
      </c>
      <c r="Z1035" s="5">
        <f t="shared" si="172"/>
        <v>-1267.005602</v>
      </c>
    </row>
    <row r="1036" spans="1:26" x14ac:dyDescent="0.25">
      <c r="A1036" s="6" t="s">
        <v>16</v>
      </c>
      <c r="B1036" s="6" t="s">
        <v>16</v>
      </c>
      <c r="C1036" s="6" t="s">
        <v>54</v>
      </c>
      <c r="D1036" s="6" t="s">
        <v>58</v>
      </c>
      <c r="E1036" s="6">
        <v>11111</v>
      </c>
      <c r="F1036" s="6" t="s">
        <v>56</v>
      </c>
      <c r="G1036" s="6">
        <v>123456</v>
      </c>
      <c r="H1036" s="6" t="s">
        <v>57</v>
      </c>
      <c r="I1036" s="7">
        <v>-1267.005602</v>
      </c>
      <c r="J1036" s="6" t="s">
        <v>15</v>
      </c>
      <c r="K1036" s="7">
        <v>-2338390.4710855</v>
      </c>
      <c r="L1036" s="6" t="s">
        <v>15</v>
      </c>
      <c r="M1036" s="6"/>
      <c r="N1036" s="6"/>
      <c r="P1036" s="3">
        <f t="shared" si="163"/>
        <v>45317</v>
      </c>
      <c r="Q1036" t="str">
        <f t="shared" si="164"/>
        <v/>
      </c>
      <c r="R1036" t="str">
        <f t="shared" si="165"/>
        <v>Yes</v>
      </c>
      <c r="S1036">
        <f t="shared" si="166"/>
        <v>12345</v>
      </c>
      <c r="T1036" t="str">
        <f t="shared" si="167"/>
        <v>Turnover 1</v>
      </c>
      <c r="U1036" s="3">
        <f t="shared" si="168"/>
        <v>45317</v>
      </c>
      <c r="V1036" t="str">
        <f>IF($R1036="No","",IF(D1036="","JD",INDEX(Lookup!$B:$B,MATCH(LEFT(D1036,2),Lookup!$A:$A,0))))</f>
        <v>SI</v>
      </c>
      <c r="W1036" t="str">
        <f t="shared" si="169"/>
        <v>xxxx xxx xxxxx</v>
      </c>
      <c r="X1036" t="str">
        <f t="shared" si="170"/>
        <v>xxxx xxx xxx xxx</v>
      </c>
      <c r="Y1036" t="str">
        <f t="shared" si="171"/>
        <v>SI xxx</v>
      </c>
      <c r="Z1036" s="5">
        <f t="shared" si="172"/>
        <v>-3022.0752545</v>
      </c>
    </row>
    <row r="1037" spans="1:26" x14ac:dyDescent="0.25">
      <c r="A1037" s="6" t="s">
        <v>16</v>
      </c>
      <c r="B1037" s="6" t="s">
        <v>16</v>
      </c>
      <c r="C1037" s="6" t="s">
        <v>54</v>
      </c>
      <c r="D1037" s="6" t="s">
        <v>58</v>
      </c>
      <c r="E1037" s="6">
        <v>11111</v>
      </c>
      <c r="F1037" s="6" t="s">
        <v>56</v>
      </c>
      <c r="G1037" s="6">
        <v>123456</v>
      </c>
      <c r="H1037" s="6" t="s">
        <v>57</v>
      </c>
      <c r="I1037" s="7">
        <v>-3022.0752545</v>
      </c>
      <c r="J1037" s="6" t="s">
        <v>15</v>
      </c>
      <c r="K1037" s="7">
        <v>-2341412.5463399999</v>
      </c>
      <c r="L1037" s="6" t="s">
        <v>15</v>
      </c>
      <c r="M1037" s="6"/>
      <c r="N1037" s="6"/>
      <c r="P1037" s="3">
        <f t="shared" si="163"/>
        <v>45317</v>
      </c>
      <c r="Q1037" t="str">
        <f t="shared" si="164"/>
        <v/>
      </c>
      <c r="R1037" t="str">
        <f t="shared" si="165"/>
        <v>Yes</v>
      </c>
      <c r="S1037">
        <f t="shared" si="166"/>
        <v>12345</v>
      </c>
      <c r="T1037" t="str">
        <f t="shared" si="167"/>
        <v>Turnover 1</v>
      </c>
      <c r="U1037" s="3">
        <f t="shared" si="168"/>
        <v>45317</v>
      </c>
      <c r="V1037" t="str">
        <f>IF($R1037="No","",IF(D1037="","JD",INDEX(Lookup!$B:$B,MATCH(LEFT(D1037,2),Lookup!$A:$A,0))))</f>
        <v>SI</v>
      </c>
      <c r="W1037" t="str">
        <f t="shared" si="169"/>
        <v>xxxx xxx xxxxx</v>
      </c>
      <c r="X1037" t="str">
        <f t="shared" si="170"/>
        <v>xxxx xxx xxx xxx</v>
      </c>
      <c r="Y1037" t="str">
        <f t="shared" si="171"/>
        <v>SI xxx</v>
      </c>
      <c r="Z1037" s="5">
        <f t="shared" si="172"/>
        <v>-144.22502249999999</v>
      </c>
    </row>
    <row r="1038" spans="1:26" x14ac:dyDescent="0.25">
      <c r="A1038" s="6" t="s">
        <v>16</v>
      </c>
      <c r="B1038" s="6" t="s">
        <v>16</v>
      </c>
      <c r="C1038" s="6" t="s">
        <v>54</v>
      </c>
      <c r="D1038" s="6" t="s">
        <v>58</v>
      </c>
      <c r="E1038" s="6">
        <v>11111</v>
      </c>
      <c r="F1038" s="6" t="s">
        <v>56</v>
      </c>
      <c r="G1038" s="6">
        <v>123456</v>
      </c>
      <c r="H1038" s="6" t="s">
        <v>57</v>
      </c>
      <c r="I1038" s="7">
        <v>-144.22502249999999</v>
      </c>
      <c r="J1038" s="6" t="s">
        <v>15</v>
      </c>
      <c r="K1038" s="7">
        <v>-2341556.7713624998</v>
      </c>
      <c r="L1038" s="6" t="s">
        <v>15</v>
      </c>
      <c r="M1038" s="6"/>
      <c r="N1038" s="6"/>
      <c r="P1038" s="3">
        <f t="shared" si="163"/>
        <v>45317</v>
      </c>
      <c r="Q1038" t="str">
        <f t="shared" si="164"/>
        <v/>
      </c>
      <c r="R1038" t="str">
        <f t="shared" si="165"/>
        <v>Yes</v>
      </c>
      <c r="S1038">
        <f t="shared" si="166"/>
        <v>12345</v>
      </c>
      <c r="T1038" t="str">
        <f t="shared" si="167"/>
        <v>Turnover 1</v>
      </c>
      <c r="U1038" s="3">
        <f t="shared" si="168"/>
        <v>45317</v>
      </c>
      <c r="V1038" t="str">
        <f>IF($R1038="No","",IF(D1038="","JD",INDEX(Lookup!$B:$B,MATCH(LEFT(D1038,2),Lookup!$A:$A,0))))</f>
        <v>SI</v>
      </c>
      <c r="W1038" t="str">
        <f t="shared" si="169"/>
        <v>xxxx xxx xxxxx</v>
      </c>
      <c r="X1038" t="str">
        <f t="shared" si="170"/>
        <v>xxxx xxx xxx xxx</v>
      </c>
      <c r="Y1038" t="str">
        <f t="shared" si="171"/>
        <v>SI xxx</v>
      </c>
      <c r="Z1038" s="5">
        <f t="shared" si="172"/>
        <v>-1021.1435025</v>
      </c>
    </row>
    <row r="1039" spans="1:26" x14ac:dyDescent="0.25">
      <c r="A1039" s="6" t="s">
        <v>16</v>
      </c>
      <c r="B1039" s="6" t="s">
        <v>16</v>
      </c>
      <c r="C1039" s="6" t="s">
        <v>54</v>
      </c>
      <c r="D1039" s="6" t="s">
        <v>58</v>
      </c>
      <c r="E1039" s="6">
        <v>11111</v>
      </c>
      <c r="F1039" s="6" t="s">
        <v>56</v>
      </c>
      <c r="G1039" s="6">
        <v>123456</v>
      </c>
      <c r="H1039" s="6" t="s">
        <v>57</v>
      </c>
      <c r="I1039" s="7">
        <v>-1021.1435025</v>
      </c>
      <c r="J1039" s="6" t="s">
        <v>15</v>
      </c>
      <c r="K1039" s="7">
        <v>-2342577.9148650002</v>
      </c>
      <c r="L1039" s="6" t="s">
        <v>15</v>
      </c>
      <c r="M1039" s="6"/>
      <c r="N1039" s="6"/>
      <c r="P1039" s="3">
        <f t="shared" si="163"/>
        <v>45317</v>
      </c>
      <c r="Q1039" t="str">
        <f t="shared" si="164"/>
        <v/>
      </c>
      <c r="R1039" t="str">
        <f t="shared" si="165"/>
        <v>Yes</v>
      </c>
      <c r="S1039">
        <f t="shared" si="166"/>
        <v>12345</v>
      </c>
      <c r="T1039" t="str">
        <f t="shared" si="167"/>
        <v>Turnover 1</v>
      </c>
      <c r="U1039" s="3">
        <f t="shared" si="168"/>
        <v>45317</v>
      </c>
      <c r="V1039" t="str">
        <f>IF($R1039="No","",IF(D1039="","JD",INDEX(Lookup!$B:$B,MATCH(LEFT(D1039,2),Lookup!$A:$A,0))))</f>
        <v>SI</v>
      </c>
      <c r="W1039" t="str">
        <f t="shared" si="169"/>
        <v>xxxx xxx xxxxx</v>
      </c>
      <c r="X1039" t="str">
        <f t="shared" si="170"/>
        <v>xxxx xxx xxx xxx</v>
      </c>
      <c r="Y1039" t="str">
        <f t="shared" si="171"/>
        <v>SI xxx</v>
      </c>
      <c r="Z1039" s="5">
        <f t="shared" si="172"/>
        <v>-574.92778199999998</v>
      </c>
    </row>
    <row r="1040" spans="1:26" x14ac:dyDescent="0.25">
      <c r="A1040" s="6" t="s">
        <v>16</v>
      </c>
      <c r="B1040" s="6" t="s">
        <v>16</v>
      </c>
      <c r="C1040" s="6" t="s">
        <v>54</v>
      </c>
      <c r="D1040" s="6" t="s">
        <v>58</v>
      </c>
      <c r="E1040" s="6">
        <v>11111</v>
      </c>
      <c r="F1040" s="6" t="s">
        <v>56</v>
      </c>
      <c r="G1040" s="6">
        <v>123456</v>
      </c>
      <c r="H1040" s="6" t="s">
        <v>57</v>
      </c>
      <c r="I1040" s="7">
        <v>-574.92778199999998</v>
      </c>
      <c r="J1040" s="6" t="s">
        <v>15</v>
      </c>
      <c r="K1040" s="7">
        <v>-2343152.8426470002</v>
      </c>
      <c r="L1040" s="6" t="s">
        <v>15</v>
      </c>
      <c r="M1040" s="6"/>
      <c r="N1040" s="6"/>
      <c r="P1040" s="3">
        <f t="shared" si="163"/>
        <v>45317</v>
      </c>
      <c r="Q1040" t="str">
        <f t="shared" si="164"/>
        <v/>
      </c>
      <c r="R1040" t="str">
        <f t="shared" si="165"/>
        <v>Yes</v>
      </c>
      <c r="S1040">
        <f t="shared" si="166"/>
        <v>12345</v>
      </c>
      <c r="T1040" t="str">
        <f t="shared" si="167"/>
        <v>Turnover 1</v>
      </c>
      <c r="U1040" s="3">
        <f t="shared" si="168"/>
        <v>45317</v>
      </c>
      <c r="V1040" t="str">
        <f>IF($R1040="No","",IF(D1040="","JD",INDEX(Lookup!$B:$B,MATCH(LEFT(D1040,2),Lookup!$A:$A,0))))</f>
        <v>SI</v>
      </c>
      <c r="W1040" t="str">
        <f t="shared" si="169"/>
        <v>xxxx xxx xxxxx</v>
      </c>
      <c r="X1040" t="str">
        <f t="shared" si="170"/>
        <v>xxxx xxx xxx xxx</v>
      </c>
      <c r="Y1040" t="str">
        <f t="shared" si="171"/>
        <v>SI xxx</v>
      </c>
      <c r="Z1040" s="5">
        <f t="shared" si="172"/>
        <v>-677.26022399999988</v>
      </c>
    </row>
    <row r="1041" spans="1:26" x14ac:dyDescent="0.25">
      <c r="A1041" s="6" t="s">
        <v>16</v>
      </c>
      <c r="B1041" s="6" t="s">
        <v>16</v>
      </c>
      <c r="C1041" s="6" t="s">
        <v>54</v>
      </c>
      <c r="D1041" s="6" t="s">
        <v>58</v>
      </c>
      <c r="E1041" s="6">
        <v>11111</v>
      </c>
      <c r="F1041" s="6" t="s">
        <v>56</v>
      </c>
      <c r="G1041" s="6">
        <v>123456</v>
      </c>
      <c r="H1041" s="6" t="s">
        <v>57</v>
      </c>
      <c r="I1041" s="7">
        <v>-677.26022399999988</v>
      </c>
      <c r="J1041" s="6" t="s">
        <v>15</v>
      </c>
      <c r="K1041" s="7">
        <v>-2343830.1028709998</v>
      </c>
      <c r="L1041" s="6" t="s">
        <v>15</v>
      </c>
      <c r="M1041" s="6"/>
      <c r="N1041" s="6"/>
      <c r="P1041" s="3">
        <f t="shared" si="163"/>
        <v>45317</v>
      </c>
      <c r="Q1041" t="str">
        <f t="shared" si="164"/>
        <v/>
      </c>
      <c r="R1041" t="str">
        <f t="shared" si="165"/>
        <v>Yes</v>
      </c>
      <c r="S1041">
        <f t="shared" si="166"/>
        <v>12345</v>
      </c>
      <c r="T1041" t="str">
        <f t="shared" si="167"/>
        <v>Turnover 1</v>
      </c>
      <c r="U1041" s="3">
        <f t="shared" si="168"/>
        <v>45317</v>
      </c>
      <c r="V1041" t="str">
        <f>IF($R1041="No","",IF(D1041="","JD",INDEX(Lookup!$B:$B,MATCH(LEFT(D1041,2),Lookup!$A:$A,0))))</f>
        <v>SI</v>
      </c>
      <c r="W1041" t="str">
        <f t="shared" si="169"/>
        <v>xxxx xxx xxxxx</v>
      </c>
      <c r="X1041" t="str">
        <f t="shared" si="170"/>
        <v>xxxx xxx xxx xxx</v>
      </c>
      <c r="Y1041" t="str">
        <f t="shared" si="171"/>
        <v>SI xxx</v>
      </c>
      <c r="Z1041" s="5">
        <f t="shared" si="172"/>
        <v>-237.01832099999999</v>
      </c>
    </row>
    <row r="1042" spans="1:26" x14ac:dyDescent="0.25">
      <c r="A1042" s="6" t="s">
        <v>16</v>
      </c>
      <c r="B1042" s="6" t="s">
        <v>16</v>
      </c>
      <c r="C1042" s="6" t="s">
        <v>54</v>
      </c>
      <c r="D1042" s="6" t="s">
        <v>58</v>
      </c>
      <c r="E1042" s="6">
        <v>11111</v>
      </c>
      <c r="F1042" s="6" t="s">
        <v>56</v>
      </c>
      <c r="G1042" s="6">
        <v>123456</v>
      </c>
      <c r="H1042" s="6" t="s">
        <v>57</v>
      </c>
      <c r="I1042" s="7">
        <v>-237.01832099999999</v>
      </c>
      <c r="J1042" s="6" t="s">
        <v>15</v>
      </c>
      <c r="K1042" s="7">
        <v>-2344067.1211919999</v>
      </c>
      <c r="L1042" s="6" t="s">
        <v>15</v>
      </c>
      <c r="M1042" s="6"/>
      <c r="N1042" s="6"/>
      <c r="P1042" s="3">
        <f t="shared" si="163"/>
        <v>45317</v>
      </c>
      <c r="Q1042" t="str">
        <f t="shared" si="164"/>
        <v/>
      </c>
      <c r="R1042" t="str">
        <f t="shared" si="165"/>
        <v>Yes</v>
      </c>
      <c r="S1042">
        <f t="shared" si="166"/>
        <v>12345</v>
      </c>
      <c r="T1042" t="str">
        <f t="shared" si="167"/>
        <v>Turnover 1</v>
      </c>
      <c r="U1042" s="3">
        <f t="shared" si="168"/>
        <v>45317</v>
      </c>
      <c r="V1042" t="str">
        <f>IF($R1042="No","",IF(D1042="","JD",INDEX(Lookup!$B:$B,MATCH(LEFT(D1042,2),Lookup!$A:$A,0))))</f>
        <v>SI</v>
      </c>
      <c r="W1042" t="str">
        <f t="shared" si="169"/>
        <v>xxxx xxx xxxxx</v>
      </c>
      <c r="X1042" t="str">
        <f t="shared" si="170"/>
        <v>xxxx xxx xxx xxx</v>
      </c>
      <c r="Y1042" t="str">
        <f t="shared" si="171"/>
        <v>SI xxx</v>
      </c>
      <c r="Z1042" s="5">
        <f t="shared" si="172"/>
        <v>-119.703924</v>
      </c>
    </row>
    <row r="1043" spans="1:26" x14ac:dyDescent="0.25">
      <c r="A1043" s="6" t="s">
        <v>16</v>
      </c>
      <c r="B1043" s="6" t="s">
        <v>16</v>
      </c>
      <c r="C1043" s="6" t="s">
        <v>54</v>
      </c>
      <c r="D1043" s="6" t="s">
        <v>58</v>
      </c>
      <c r="E1043" s="6">
        <v>11111</v>
      </c>
      <c r="F1043" s="6" t="s">
        <v>56</v>
      </c>
      <c r="G1043" s="6">
        <v>123456</v>
      </c>
      <c r="H1043" s="6" t="s">
        <v>57</v>
      </c>
      <c r="I1043" s="7">
        <v>-119.703924</v>
      </c>
      <c r="J1043" s="6" t="s">
        <v>15</v>
      </c>
      <c r="K1043" s="7">
        <v>-2344186.8251160001</v>
      </c>
      <c r="L1043" s="6" t="s">
        <v>15</v>
      </c>
      <c r="M1043" s="6"/>
      <c r="N1043" s="6"/>
      <c r="P1043" s="3">
        <f t="shared" si="163"/>
        <v>45317</v>
      </c>
      <c r="Q1043" t="str">
        <f t="shared" si="164"/>
        <v/>
      </c>
      <c r="R1043" t="str">
        <f t="shared" si="165"/>
        <v>Yes</v>
      </c>
      <c r="S1043">
        <f t="shared" si="166"/>
        <v>12345</v>
      </c>
      <c r="T1043" t="str">
        <f t="shared" si="167"/>
        <v>Turnover 1</v>
      </c>
      <c r="U1043" s="3">
        <f t="shared" si="168"/>
        <v>45317</v>
      </c>
      <c r="V1043" t="str">
        <f>IF($R1043="No","",IF(D1043="","JD",INDEX(Lookup!$B:$B,MATCH(LEFT(D1043,2),Lookup!$A:$A,0))))</f>
        <v>SI</v>
      </c>
      <c r="W1043" t="str">
        <f t="shared" si="169"/>
        <v>xxxx xxx xxxxx</v>
      </c>
      <c r="X1043" t="str">
        <f t="shared" si="170"/>
        <v>xxxx xxx xxx xxx</v>
      </c>
      <c r="Y1043" t="str">
        <f t="shared" si="171"/>
        <v>SI xxx</v>
      </c>
      <c r="Z1043" s="5">
        <f t="shared" si="172"/>
        <v>-107.17471099999999</v>
      </c>
    </row>
    <row r="1044" spans="1:26" x14ac:dyDescent="0.25">
      <c r="A1044" s="6" t="s">
        <v>16</v>
      </c>
      <c r="B1044" s="6" t="s">
        <v>16</v>
      </c>
      <c r="C1044" s="6" t="s">
        <v>54</v>
      </c>
      <c r="D1044" s="6" t="s">
        <v>58</v>
      </c>
      <c r="E1044" s="6">
        <v>11111</v>
      </c>
      <c r="F1044" s="6" t="s">
        <v>56</v>
      </c>
      <c r="G1044" s="6">
        <v>123456</v>
      </c>
      <c r="H1044" s="6" t="s">
        <v>57</v>
      </c>
      <c r="I1044" s="7">
        <v>-107.17471099999999</v>
      </c>
      <c r="J1044" s="6" t="s">
        <v>15</v>
      </c>
      <c r="K1044" s="7">
        <v>-2344293.9998269998</v>
      </c>
      <c r="L1044" s="6" t="s">
        <v>15</v>
      </c>
      <c r="M1044" s="6"/>
      <c r="N1044" s="6"/>
      <c r="P1044" s="3">
        <f t="shared" si="163"/>
        <v>45317</v>
      </c>
      <c r="Q1044" t="str">
        <f t="shared" si="164"/>
        <v/>
      </c>
      <c r="R1044" t="str">
        <f t="shared" si="165"/>
        <v>Yes</v>
      </c>
      <c r="S1044">
        <f t="shared" si="166"/>
        <v>12345</v>
      </c>
      <c r="T1044" t="str">
        <f t="shared" si="167"/>
        <v>Turnover 1</v>
      </c>
      <c r="U1044" s="3">
        <f t="shared" si="168"/>
        <v>45317</v>
      </c>
      <c r="V1044" t="str">
        <f>IF($R1044="No","",IF(D1044="","JD",INDEX(Lookup!$B:$B,MATCH(LEFT(D1044,2),Lookup!$A:$A,0))))</f>
        <v>SI</v>
      </c>
      <c r="W1044" t="str">
        <f t="shared" si="169"/>
        <v>xxxx xxx xxxxx</v>
      </c>
      <c r="X1044" t="str">
        <f t="shared" si="170"/>
        <v>xxxx xxx xxx xxx</v>
      </c>
      <c r="Y1044" t="str">
        <f t="shared" si="171"/>
        <v>SI xxx</v>
      </c>
      <c r="Z1044" s="5">
        <f t="shared" si="172"/>
        <v>-134.572092</v>
      </c>
    </row>
    <row r="1045" spans="1:26" x14ac:dyDescent="0.25">
      <c r="A1045" s="6" t="s">
        <v>16</v>
      </c>
      <c r="B1045" s="6" t="s">
        <v>16</v>
      </c>
      <c r="C1045" s="6" t="s">
        <v>54</v>
      </c>
      <c r="D1045" s="6" t="s">
        <v>58</v>
      </c>
      <c r="E1045" s="6">
        <v>11111</v>
      </c>
      <c r="F1045" s="6" t="s">
        <v>56</v>
      </c>
      <c r="G1045" s="6">
        <v>123456</v>
      </c>
      <c r="H1045" s="6" t="s">
        <v>57</v>
      </c>
      <c r="I1045" s="7">
        <v>-134.572092</v>
      </c>
      <c r="J1045" s="6" t="s">
        <v>15</v>
      </c>
      <c r="K1045" s="7">
        <v>-2344428.5719190002</v>
      </c>
      <c r="L1045" s="6" t="s">
        <v>15</v>
      </c>
      <c r="M1045" s="6"/>
      <c r="N1045" s="6"/>
      <c r="P1045" s="3">
        <f t="shared" si="163"/>
        <v>45317</v>
      </c>
      <c r="Q1045" t="str">
        <f t="shared" si="164"/>
        <v/>
      </c>
      <c r="R1045" t="str">
        <f t="shared" si="165"/>
        <v>Yes</v>
      </c>
      <c r="S1045">
        <f t="shared" si="166"/>
        <v>12345</v>
      </c>
      <c r="T1045" t="str">
        <f t="shared" si="167"/>
        <v>Turnover 1</v>
      </c>
      <c r="U1045" s="3">
        <f t="shared" si="168"/>
        <v>45317</v>
      </c>
      <c r="V1045" t="str">
        <f>IF($R1045="No","",IF(D1045="","JD",INDEX(Lookup!$B:$B,MATCH(LEFT(D1045,2),Lookup!$A:$A,0))))</f>
        <v>SI</v>
      </c>
      <c r="W1045" t="str">
        <f t="shared" si="169"/>
        <v>xxxx xxx xxxxx</v>
      </c>
      <c r="X1045" t="str">
        <f t="shared" si="170"/>
        <v>xxxx xxx xxx xxx</v>
      </c>
      <c r="Y1045" t="str">
        <f t="shared" si="171"/>
        <v>SI xxx</v>
      </c>
      <c r="Z1045" s="5">
        <f t="shared" si="172"/>
        <v>-89.095220999999995</v>
      </c>
    </row>
    <row r="1046" spans="1:26" x14ac:dyDescent="0.25">
      <c r="A1046" s="6" t="s">
        <v>16</v>
      </c>
      <c r="B1046" s="6" t="s">
        <v>16</v>
      </c>
      <c r="C1046" s="6" t="s">
        <v>54</v>
      </c>
      <c r="D1046" s="6" t="s">
        <v>58</v>
      </c>
      <c r="E1046" s="6">
        <v>11111</v>
      </c>
      <c r="F1046" s="6" t="s">
        <v>56</v>
      </c>
      <c r="G1046" s="6">
        <v>123456</v>
      </c>
      <c r="H1046" s="6" t="s">
        <v>57</v>
      </c>
      <c r="I1046" s="7">
        <v>-89.095220999999995</v>
      </c>
      <c r="J1046" s="6" t="s">
        <v>15</v>
      </c>
      <c r="K1046" s="7">
        <v>-2344517.66714</v>
      </c>
      <c r="L1046" s="6" t="s">
        <v>15</v>
      </c>
      <c r="M1046" s="6"/>
      <c r="N1046" s="6"/>
      <c r="P1046" s="3">
        <f t="shared" si="163"/>
        <v>45317</v>
      </c>
      <c r="Q1046" t="str">
        <f t="shared" si="164"/>
        <v/>
      </c>
      <c r="R1046" t="str">
        <f t="shared" si="165"/>
        <v>Yes</v>
      </c>
      <c r="S1046">
        <f t="shared" si="166"/>
        <v>12345</v>
      </c>
      <c r="T1046" t="str">
        <f t="shared" si="167"/>
        <v>Turnover 1</v>
      </c>
      <c r="U1046" s="3">
        <f t="shared" si="168"/>
        <v>45317</v>
      </c>
      <c r="V1046" t="str">
        <f>IF($R1046="No","",IF(D1046="","JD",INDEX(Lookup!$B:$B,MATCH(LEFT(D1046,2),Lookup!$A:$A,0))))</f>
        <v>SI</v>
      </c>
      <c r="W1046" t="str">
        <f t="shared" si="169"/>
        <v>xxxx xxx xxxxx</v>
      </c>
      <c r="X1046" t="str">
        <f t="shared" si="170"/>
        <v>xxxx xxx xxx xxx</v>
      </c>
      <c r="Y1046" t="str">
        <f t="shared" si="171"/>
        <v>SI xxx</v>
      </c>
      <c r="Z1046" s="5">
        <f t="shared" si="172"/>
        <v>-274.22667000000001</v>
      </c>
    </row>
    <row r="1047" spans="1:26" x14ac:dyDescent="0.25">
      <c r="A1047" s="6" t="s">
        <v>16</v>
      </c>
      <c r="B1047" s="6" t="s">
        <v>16</v>
      </c>
      <c r="C1047" s="6" t="s">
        <v>54</v>
      </c>
      <c r="D1047" s="6" t="s">
        <v>58</v>
      </c>
      <c r="E1047" s="6">
        <v>11111</v>
      </c>
      <c r="F1047" s="6" t="s">
        <v>56</v>
      </c>
      <c r="G1047" s="6">
        <v>123456</v>
      </c>
      <c r="H1047" s="6" t="s">
        <v>57</v>
      </c>
      <c r="I1047" s="7">
        <v>-274.22667000000001</v>
      </c>
      <c r="J1047" s="6" t="s">
        <v>15</v>
      </c>
      <c r="K1047" s="7">
        <v>-2344791.8938099998</v>
      </c>
      <c r="L1047" s="6" t="s">
        <v>15</v>
      </c>
      <c r="M1047" s="6"/>
      <c r="N1047" s="6"/>
      <c r="P1047" s="3">
        <f t="shared" si="163"/>
        <v>45317</v>
      </c>
      <c r="Q1047" t="str">
        <f t="shared" si="164"/>
        <v/>
      </c>
      <c r="R1047" t="str">
        <f t="shared" si="165"/>
        <v>Yes</v>
      </c>
      <c r="S1047">
        <f t="shared" si="166"/>
        <v>12345</v>
      </c>
      <c r="T1047" t="str">
        <f t="shared" si="167"/>
        <v>Turnover 1</v>
      </c>
      <c r="U1047" s="3">
        <f t="shared" si="168"/>
        <v>45317</v>
      </c>
      <c r="V1047" t="str">
        <f>IF($R1047="No","",IF(D1047="","JD",INDEX(Lookup!$B:$B,MATCH(LEFT(D1047,2),Lookup!$A:$A,0))))</f>
        <v>SI</v>
      </c>
      <c r="W1047" t="str">
        <f t="shared" si="169"/>
        <v>xxxx xxx xxxxx</v>
      </c>
      <c r="X1047" t="str">
        <f t="shared" si="170"/>
        <v>xxxx xxx xxx xxx</v>
      </c>
      <c r="Y1047" t="str">
        <f t="shared" si="171"/>
        <v>SI xxx</v>
      </c>
      <c r="Z1047" s="5">
        <f t="shared" si="172"/>
        <v>-110.63889300000001</v>
      </c>
    </row>
    <row r="1048" spans="1:26" x14ac:dyDescent="0.25">
      <c r="A1048" s="6" t="s">
        <v>16</v>
      </c>
      <c r="B1048" s="6" t="s">
        <v>16</v>
      </c>
      <c r="C1048" s="6" t="s">
        <v>54</v>
      </c>
      <c r="D1048" s="6" t="s">
        <v>58</v>
      </c>
      <c r="E1048" s="6">
        <v>11111</v>
      </c>
      <c r="F1048" s="6" t="s">
        <v>56</v>
      </c>
      <c r="G1048" s="6">
        <v>123456</v>
      </c>
      <c r="H1048" s="6" t="s">
        <v>57</v>
      </c>
      <c r="I1048" s="7">
        <v>-110.63889300000001</v>
      </c>
      <c r="J1048" s="6" t="s">
        <v>15</v>
      </c>
      <c r="K1048" s="7">
        <v>-2344902.5327030001</v>
      </c>
      <c r="L1048" s="6" t="s">
        <v>15</v>
      </c>
      <c r="M1048" s="6"/>
      <c r="N1048" s="6"/>
      <c r="P1048" s="3">
        <f t="shared" si="163"/>
        <v>45317</v>
      </c>
      <c r="Q1048" t="str">
        <f t="shared" si="164"/>
        <v/>
      </c>
      <c r="R1048" t="str">
        <f t="shared" si="165"/>
        <v>Yes</v>
      </c>
      <c r="S1048">
        <f t="shared" si="166"/>
        <v>12345</v>
      </c>
      <c r="T1048" t="str">
        <f t="shared" si="167"/>
        <v>Turnover 1</v>
      </c>
      <c r="U1048" s="3">
        <f t="shared" si="168"/>
        <v>45317</v>
      </c>
      <c r="V1048" t="str">
        <f>IF($R1048="No","",IF(D1048="","JD",INDEX(Lookup!$B:$B,MATCH(LEFT(D1048,2),Lookup!$A:$A,0))))</f>
        <v>SI</v>
      </c>
      <c r="W1048" t="str">
        <f t="shared" si="169"/>
        <v>xxxx xxx xxxxx</v>
      </c>
      <c r="X1048" t="str">
        <f t="shared" si="170"/>
        <v>xxxx xxx xxx xxx</v>
      </c>
      <c r="Y1048" t="str">
        <f t="shared" si="171"/>
        <v>SI xxx</v>
      </c>
      <c r="Z1048" s="5">
        <f t="shared" si="172"/>
        <v>110.63889300000001</v>
      </c>
    </row>
    <row r="1049" spans="1:26" x14ac:dyDescent="0.25">
      <c r="A1049" s="6" t="s">
        <v>16</v>
      </c>
      <c r="B1049" s="6" t="s">
        <v>16</v>
      </c>
      <c r="C1049" s="6" t="s">
        <v>54</v>
      </c>
      <c r="D1049" s="6" t="s">
        <v>58</v>
      </c>
      <c r="E1049" s="6">
        <v>11111</v>
      </c>
      <c r="F1049" s="6" t="s">
        <v>56</v>
      </c>
      <c r="G1049" s="6">
        <v>123456</v>
      </c>
      <c r="H1049" s="6" t="s">
        <v>57</v>
      </c>
      <c r="I1049" s="7">
        <v>110.63889300000001</v>
      </c>
      <c r="J1049" s="6" t="s">
        <v>15</v>
      </c>
      <c r="K1049" s="7">
        <v>-2344791.8938099998</v>
      </c>
      <c r="L1049" s="6" t="s">
        <v>15</v>
      </c>
      <c r="M1049" s="6"/>
      <c r="N1049" s="6"/>
      <c r="P1049" s="3">
        <f t="shared" si="163"/>
        <v>45317</v>
      </c>
      <c r="Q1049" t="str">
        <f t="shared" si="164"/>
        <v/>
      </c>
      <c r="R1049" t="str">
        <f t="shared" si="165"/>
        <v>Yes</v>
      </c>
      <c r="S1049">
        <f t="shared" si="166"/>
        <v>12345</v>
      </c>
      <c r="T1049" t="str">
        <f t="shared" si="167"/>
        <v>Turnover 1</v>
      </c>
      <c r="U1049" s="3">
        <f t="shared" si="168"/>
        <v>45317</v>
      </c>
      <c r="V1049" t="str">
        <f>IF($R1049="No","",IF(D1049="","JD",INDEX(Lookup!$B:$B,MATCH(LEFT(D1049,2),Lookup!$A:$A,0))))</f>
        <v>SI</v>
      </c>
      <c r="W1049" t="str">
        <f t="shared" si="169"/>
        <v>xxxx xxx xxxxx</v>
      </c>
      <c r="X1049" t="str">
        <f t="shared" si="170"/>
        <v>xxxx xxx xxx xxx</v>
      </c>
      <c r="Y1049" t="str">
        <f t="shared" si="171"/>
        <v>SI xxx</v>
      </c>
      <c r="Z1049" s="5">
        <f t="shared" si="172"/>
        <v>-104.380608</v>
      </c>
    </row>
    <row r="1050" spans="1:26" x14ac:dyDescent="0.25">
      <c r="A1050" s="6" t="s">
        <v>16</v>
      </c>
      <c r="B1050" s="6" t="s">
        <v>16</v>
      </c>
      <c r="C1050" s="6" t="s">
        <v>54</v>
      </c>
      <c r="D1050" s="6" t="s">
        <v>58</v>
      </c>
      <c r="E1050" s="6">
        <v>11111</v>
      </c>
      <c r="F1050" s="6" t="s">
        <v>56</v>
      </c>
      <c r="G1050" s="6">
        <v>123456</v>
      </c>
      <c r="H1050" s="6" t="s">
        <v>57</v>
      </c>
      <c r="I1050" s="7">
        <v>-104.380608</v>
      </c>
      <c r="J1050" s="6" t="s">
        <v>15</v>
      </c>
      <c r="K1050" s="7">
        <v>-2344896.2744180001</v>
      </c>
      <c r="L1050" s="6" t="s">
        <v>15</v>
      </c>
      <c r="M1050" s="6"/>
      <c r="N1050" s="6"/>
      <c r="P1050" s="3">
        <f t="shared" si="163"/>
        <v>45317</v>
      </c>
      <c r="Q1050" t="str">
        <f t="shared" si="164"/>
        <v/>
      </c>
      <c r="R1050" t="str">
        <f t="shared" si="165"/>
        <v>Yes</v>
      </c>
      <c r="S1050">
        <f t="shared" si="166"/>
        <v>12345</v>
      </c>
      <c r="T1050" t="str">
        <f t="shared" si="167"/>
        <v>Turnover 1</v>
      </c>
      <c r="U1050" s="3">
        <f t="shared" si="168"/>
        <v>45317</v>
      </c>
      <c r="V1050" t="str">
        <f>IF($R1050="No","",IF(D1050="","JD",INDEX(Lookup!$B:$B,MATCH(LEFT(D1050,2),Lookup!$A:$A,0))))</f>
        <v>SI</v>
      </c>
      <c r="W1050" t="str">
        <f t="shared" si="169"/>
        <v>xxxx xxx xxxxx</v>
      </c>
      <c r="X1050" t="str">
        <f t="shared" si="170"/>
        <v>xxxx xxx xxx xxx</v>
      </c>
      <c r="Y1050" t="str">
        <f t="shared" si="171"/>
        <v>SI xxx</v>
      </c>
      <c r="Z1050" s="5">
        <f t="shared" si="172"/>
        <v>-12395.3805235</v>
      </c>
    </row>
    <row r="1051" spans="1:26" x14ac:dyDescent="0.25">
      <c r="A1051" s="6" t="s">
        <v>16</v>
      </c>
      <c r="B1051" s="6" t="s">
        <v>16</v>
      </c>
      <c r="C1051" s="6" t="s">
        <v>54</v>
      </c>
      <c r="D1051" s="6" t="s">
        <v>58</v>
      </c>
      <c r="E1051" s="6">
        <v>11111</v>
      </c>
      <c r="F1051" s="6" t="s">
        <v>56</v>
      </c>
      <c r="G1051" s="6">
        <v>123456</v>
      </c>
      <c r="H1051" s="6" t="s">
        <v>57</v>
      </c>
      <c r="I1051" s="7">
        <v>-12395.3805235</v>
      </c>
      <c r="J1051" s="6" t="s">
        <v>15</v>
      </c>
      <c r="K1051" s="7">
        <v>-2357291.6549415002</v>
      </c>
      <c r="L1051" s="6" t="s">
        <v>15</v>
      </c>
      <c r="M1051" s="6"/>
      <c r="N1051" s="6"/>
      <c r="P1051" s="3">
        <f t="shared" si="163"/>
        <v>45317</v>
      </c>
      <c r="Q1051" t="str">
        <f t="shared" si="164"/>
        <v/>
      </c>
      <c r="R1051" t="str">
        <f t="shared" si="165"/>
        <v>Yes</v>
      </c>
      <c r="S1051">
        <f t="shared" si="166"/>
        <v>12345</v>
      </c>
      <c r="T1051" t="str">
        <f t="shared" si="167"/>
        <v>Turnover 1</v>
      </c>
      <c r="U1051" s="3">
        <f t="shared" si="168"/>
        <v>45317</v>
      </c>
      <c r="V1051" t="str">
        <f>IF($R1051="No","",IF(D1051="","JD",INDEX(Lookup!$B:$B,MATCH(LEFT(D1051,2),Lookup!$A:$A,0))))</f>
        <v>SI</v>
      </c>
      <c r="W1051" t="str">
        <f t="shared" si="169"/>
        <v>xxxx xxx xxxxx</v>
      </c>
      <c r="X1051" t="str">
        <f t="shared" si="170"/>
        <v>xxxx xxx xxx xxx</v>
      </c>
      <c r="Y1051" t="str">
        <f t="shared" si="171"/>
        <v>SI xxx</v>
      </c>
      <c r="Z1051" s="5">
        <f t="shared" si="172"/>
        <v>-2301.3800040000001</v>
      </c>
    </row>
    <row r="1052" spans="1:26" x14ac:dyDescent="0.25">
      <c r="A1052" s="6" t="s">
        <v>16</v>
      </c>
      <c r="B1052" s="6" t="s">
        <v>16</v>
      </c>
      <c r="C1052" s="6" t="s">
        <v>54</v>
      </c>
      <c r="D1052" s="6" t="s">
        <v>58</v>
      </c>
      <c r="E1052" s="6">
        <v>11111</v>
      </c>
      <c r="F1052" s="6" t="s">
        <v>56</v>
      </c>
      <c r="G1052" s="6">
        <v>123456</v>
      </c>
      <c r="H1052" s="6" t="s">
        <v>57</v>
      </c>
      <c r="I1052" s="7">
        <v>-2301.3800040000001</v>
      </c>
      <c r="J1052" s="6" t="s">
        <v>15</v>
      </c>
      <c r="K1052" s="7">
        <v>-2359593.0349455001</v>
      </c>
      <c r="L1052" s="6" t="s">
        <v>15</v>
      </c>
      <c r="M1052" s="6"/>
      <c r="N1052" s="6"/>
      <c r="P1052" s="3">
        <f t="shared" si="163"/>
        <v>45317</v>
      </c>
      <c r="Q1052" t="str">
        <f t="shared" si="164"/>
        <v/>
      </c>
      <c r="R1052" t="str">
        <f t="shared" si="165"/>
        <v>Yes</v>
      </c>
      <c r="S1052">
        <f t="shared" si="166"/>
        <v>12345</v>
      </c>
      <c r="T1052" t="str">
        <f t="shared" si="167"/>
        <v>Turnover 1</v>
      </c>
      <c r="U1052" s="3">
        <f t="shared" si="168"/>
        <v>45317</v>
      </c>
      <c r="V1052" t="str">
        <f>IF($R1052="No","",IF(D1052="","JD",INDEX(Lookup!$B:$B,MATCH(LEFT(D1052,2),Lookup!$A:$A,0))))</f>
        <v>SI</v>
      </c>
      <c r="W1052" t="str">
        <f t="shared" si="169"/>
        <v>xxxx xxx xxxxx</v>
      </c>
      <c r="X1052" t="str">
        <f t="shared" si="170"/>
        <v>xxxx xxx xxx xxx</v>
      </c>
      <c r="Y1052" t="str">
        <f t="shared" si="171"/>
        <v>SI xxx</v>
      </c>
      <c r="Z1052" s="5">
        <f t="shared" si="172"/>
        <v>-2880.442047</v>
      </c>
    </row>
    <row r="1053" spans="1:26" x14ac:dyDescent="0.25">
      <c r="A1053" s="6" t="s">
        <v>16</v>
      </c>
      <c r="B1053" s="6" t="s">
        <v>16</v>
      </c>
      <c r="C1053" s="6" t="s">
        <v>54</v>
      </c>
      <c r="D1053" s="6" t="s">
        <v>58</v>
      </c>
      <c r="E1053" s="6">
        <v>11111</v>
      </c>
      <c r="F1053" s="6" t="s">
        <v>56</v>
      </c>
      <c r="G1053" s="6">
        <v>123456</v>
      </c>
      <c r="H1053" s="6" t="s">
        <v>57</v>
      </c>
      <c r="I1053" s="7">
        <v>-2880.442047</v>
      </c>
      <c r="J1053" s="6" t="s">
        <v>15</v>
      </c>
      <c r="K1053" s="7">
        <v>-2362473.4769925</v>
      </c>
      <c r="L1053" s="6" t="s">
        <v>15</v>
      </c>
      <c r="M1053" s="6"/>
      <c r="N1053" s="6"/>
      <c r="P1053" s="3">
        <f t="shared" si="163"/>
        <v>45317</v>
      </c>
      <c r="Q1053" t="str">
        <f t="shared" si="164"/>
        <v/>
      </c>
      <c r="R1053" t="str">
        <f t="shared" si="165"/>
        <v>Yes</v>
      </c>
      <c r="S1053">
        <f t="shared" si="166"/>
        <v>12345</v>
      </c>
      <c r="T1053" t="str">
        <f t="shared" si="167"/>
        <v>Turnover 1</v>
      </c>
      <c r="U1053" s="3">
        <f t="shared" si="168"/>
        <v>45317</v>
      </c>
      <c r="V1053" t="str">
        <f>IF($R1053="No","",IF(D1053="","JD",INDEX(Lookup!$B:$B,MATCH(LEFT(D1053,2),Lookup!$A:$A,0))))</f>
        <v>SI</v>
      </c>
      <c r="W1053" t="str">
        <f t="shared" si="169"/>
        <v>xxxx xxx xxxxx</v>
      </c>
      <c r="X1053" t="str">
        <f t="shared" si="170"/>
        <v>xxxx xxx xxx xxx</v>
      </c>
      <c r="Y1053" t="str">
        <f t="shared" si="171"/>
        <v>SI xxx</v>
      </c>
      <c r="Z1053" s="5">
        <f t="shared" si="172"/>
        <v>-1216.863464</v>
      </c>
    </row>
    <row r="1054" spans="1:26" x14ac:dyDescent="0.25">
      <c r="A1054" s="6" t="s">
        <v>16</v>
      </c>
      <c r="B1054" s="6" t="s">
        <v>16</v>
      </c>
      <c r="C1054" s="6" t="s">
        <v>54</v>
      </c>
      <c r="D1054" s="6" t="s">
        <v>58</v>
      </c>
      <c r="E1054" s="6">
        <v>11111</v>
      </c>
      <c r="F1054" s="6" t="s">
        <v>56</v>
      </c>
      <c r="G1054" s="6">
        <v>123456</v>
      </c>
      <c r="H1054" s="6" t="s">
        <v>57</v>
      </c>
      <c r="I1054" s="7">
        <v>-1216.863464</v>
      </c>
      <c r="J1054" s="6" t="s">
        <v>15</v>
      </c>
      <c r="K1054" s="7">
        <v>-2363690.3404565002</v>
      </c>
      <c r="L1054" s="6" t="s">
        <v>15</v>
      </c>
      <c r="M1054" s="6"/>
      <c r="N1054" s="6"/>
      <c r="P1054" s="3">
        <f t="shared" si="163"/>
        <v>45317</v>
      </c>
      <c r="Q1054" t="str">
        <f t="shared" si="164"/>
        <v/>
      </c>
      <c r="R1054" t="str">
        <f t="shared" si="165"/>
        <v>Yes</v>
      </c>
      <c r="S1054">
        <f t="shared" si="166"/>
        <v>12345</v>
      </c>
      <c r="T1054" t="str">
        <f t="shared" si="167"/>
        <v>Turnover 1</v>
      </c>
      <c r="U1054" s="3">
        <f t="shared" si="168"/>
        <v>45317</v>
      </c>
      <c r="V1054" t="str">
        <f>IF($R1054="No","",IF(D1054="","JD",INDEX(Lookup!$B:$B,MATCH(LEFT(D1054,2),Lookup!$A:$A,0))))</f>
        <v>SI</v>
      </c>
      <c r="W1054" t="str">
        <f t="shared" si="169"/>
        <v>xxxx xxx xxxxx</v>
      </c>
      <c r="X1054" t="str">
        <f t="shared" si="170"/>
        <v>xxxx xxx xxx xxx</v>
      </c>
      <c r="Y1054" t="str">
        <f t="shared" si="171"/>
        <v>SI xxx</v>
      </c>
      <c r="Z1054" s="5">
        <f t="shared" si="172"/>
        <v>-821.91510849999997</v>
      </c>
    </row>
    <row r="1055" spans="1:26" x14ac:dyDescent="0.25">
      <c r="A1055" s="6" t="s">
        <v>16</v>
      </c>
      <c r="B1055" s="6" t="s">
        <v>16</v>
      </c>
      <c r="C1055" s="6" t="s">
        <v>54</v>
      </c>
      <c r="D1055" s="6" t="s">
        <v>58</v>
      </c>
      <c r="E1055" s="6">
        <v>11111</v>
      </c>
      <c r="F1055" s="6" t="s">
        <v>56</v>
      </c>
      <c r="G1055" s="6">
        <v>123456</v>
      </c>
      <c r="H1055" s="6" t="s">
        <v>57</v>
      </c>
      <c r="I1055" s="7">
        <v>-821.91510849999997</v>
      </c>
      <c r="J1055" s="6" t="s">
        <v>15</v>
      </c>
      <c r="K1055" s="7">
        <v>-2364512.2555650002</v>
      </c>
      <c r="L1055" s="6" t="s">
        <v>15</v>
      </c>
      <c r="M1055" s="6"/>
      <c r="N1055" s="6"/>
      <c r="P1055" s="3">
        <f t="shared" si="163"/>
        <v>45317</v>
      </c>
      <c r="Q1055" t="str">
        <f t="shared" si="164"/>
        <v/>
      </c>
      <c r="R1055" t="str">
        <f t="shared" si="165"/>
        <v>Yes</v>
      </c>
      <c r="S1055">
        <f t="shared" si="166"/>
        <v>12345</v>
      </c>
      <c r="T1055" t="str">
        <f t="shared" si="167"/>
        <v>Turnover 1</v>
      </c>
      <c r="U1055" s="3">
        <f t="shared" si="168"/>
        <v>45317</v>
      </c>
      <c r="V1055" t="str">
        <f>IF($R1055="No","",IF(D1055="","JD",INDEX(Lookup!$B:$B,MATCH(LEFT(D1055,2),Lookup!$A:$A,0))))</f>
        <v>SI</v>
      </c>
      <c r="W1055" t="str">
        <f t="shared" si="169"/>
        <v>xxxx xxx xxxxx</v>
      </c>
      <c r="X1055" t="str">
        <f t="shared" si="170"/>
        <v>xxxx xxx xxx xxx</v>
      </c>
      <c r="Y1055" t="str">
        <f t="shared" si="171"/>
        <v>SI xxx</v>
      </c>
      <c r="Z1055" s="5">
        <f t="shared" si="172"/>
        <v>-1420.3462274999999</v>
      </c>
    </row>
    <row r="1056" spans="1:26" x14ac:dyDescent="0.25">
      <c r="A1056" s="6" t="s">
        <v>16</v>
      </c>
      <c r="B1056" s="6" t="s">
        <v>16</v>
      </c>
      <c r="C1056" s="6" t="s">
        <v>54</v>
      </c>
      <c r="D1056" s="6" t="s">
        <v>58</v>
      </c>
      <c r="E1056" s="6">
        <v>11111</v>
      </c>
      <c r="F1056" s="6" t="s">
        <v>56</v>
      </c>
      <c r="G1056" s="6">
        <v>123456</v>
      </c>
      <c r="H1056" s="6" t="s">
        <v>57</v>
      </c>
      <c r="I1056" s="7">
        <v>-1420.3462274999999</v>
      </c>
      <c r="J1056" s="6" t="s">
        <v>15</v>
      </c>
      <c r="K1056" s="7">
        <v>-2365932.6017924999</v>
      </c>
      <c r="L1056" s="6" t="s">
        <v>15</v>
      </c>
      <c r="M1056" s="6"/>
      <c r="N1056" s="6"/>
      <c r="P1056" s="3">
        <f t="shared" si="163"/>
        <v>45317</v>
      </c>
      <c r="Q1056" t="str">
        <f t="shared" si="164"/>
        <v/>
      </c>
      <c r="R1056" t="str">
        <f t="shared" si="165"/>
        <v>Yes</v>
      </c>
      <c r="S1056">
        <f t="shared" si="166"/>
        <v>12345</v>
      </c>
      <c r="T1056" t="str">
        <f t="shared" si="167"/>
        <v>Turnover 1</v>
      </c>
      <c r="U1056" s="3">
        <f t="shared" si="168"/>
        <v>45317</v>
      </c>
      <c r="V1056" t="str">
        <f>IF($R1056="No","",IF(D1056="","JD",INDEX(Lookup!$B:$B,MATCH(LEFT(D1056,2),Lookup!$A:$A,0))))</f>
        <v>SI</v>
      </c>
      <c r="W1056" t="str">
        <f t="shared" si="169"/>
        <v>xxxx xxx xxxxx</v>
      </c>
      <c r="X1056" t="str">
        <f t="shared" si="170"/>
        <v>xxxx xxx xxx xxx</v>
      </c>
      <c r="Y1056" t="str">
        <f t="shared" si="171"/>
        <v>SI xxx</v>
      </c>
      <c r="Z1056" s="5">
        <f t="shared" si="172"/>
        <v>-1195.673796</v>
      </c>
    </row>
    <row r="1057" spans="1:26" x14ac:dyDescent="0.25">
      <c r="A1057" s="6" t="s">
        <v>16</v>
      </c>
      <c r="B1057" s="6" t="s">
        <v>16</v>
      </c>
      <c r="C1057" s="6" t="s">
        <v>54</v>
      </c>
      <c r="D1057" s="6" t="s">
        <v>58</v>
      </c>
      <c r="E1057" s="6">
        <v>11111</v>
      </c>
      <c r="F1057" s="6" t="s">
        <v>56</v>
      </c>
      <c r="G1057" s="6">
        <v>123456</v>
      </c>
      <c r="H1057" s="6" t="s">
        <v>57</v>
      </c>
      <c r="I1057" s="7">
        <v>-1195.673796</v>
      </c>
      <c r="J1057" s="6" t="s">
        <v>15</v>
      </c>
      <c r="K1057" s="7">
        <v>-2367128.2755884998</v>
      </c>
      <c r="L1057" s="6" t="s">
        <v>15</v>
      </c>
      <c r="M1057" s="6"/>
      <c r="N1057" s="6"/>
      <c r="P1057" s="3">
        <f t="shared" si="163"/>
        <v>45317</v>
      </c>
      <c r="Q1057" t="str">
        <f t="shared" si="164"/>
        <v/>
      </c>
      <c r="R1057" t="str">
        <f t="shared" si="165"/>
        <v>Yes</v>
      </c>
      <c r="S1057">
        <f t="shared" si="166"/>
        <v>12345</v>
      </c>
      <c r="T1057" t="str">
        <f t="shared" si="167"/>
        <v>Turnover 1</v>
      </c>
      <c r="U1057" s="3">
        <f t="shared" si="168"/>
        <v>45317</v>
      </c>
      <c r="V1057" t="str">
        <f>IF($R1057="No","",IF(D1057="","JD",INDEX(Lookup!$B:$B,MATCH(LEFT(D1057,2),Lookup!$A:$A,0))))</f>
        <v>SI</v>
      </c>
      <c r="W1057" t="str">
        <f t="shared" si="169"/>
        <v>xxxx xxx xxxxx</v>
      </c>
      <c r="X1057" t="str">
        <f t="shared" si="170"/>
        <v>xxxx xxx xxx xxx</v>
      </c>
      <c r="Y1057" t="str">
        <f t="shared" si="171"/>
        <v>SI xxx</v>
      </c>
      <c r="Z1057" s="5">
        <f t="shared" si="172"/>
        <v>-1358.705281</v>
      </c>
    </row>
    <row r="1058" spans="1:26" x14ac:dyDescent="0.25">
      <c r="A1058" s="6" t="s">
        <v>16</v>
      </c>
      <c r="B1058" s="6" t="s">
        <v>16</v>
      </c>
      <c r="C1058" s="6" t="s">
        <v>54</v>
      </c>
      <c r="D1058" s="6" t="s">
        <v>58</v>
      </c>
      <c r="E1058" s="6">
        <v>11111</v>
      </c>
      <c r="F1058" s="6" t="s">
        <v>56</v>
      </c>
      <c r="G1058" s="6">
        <v>123456</v>
      </c>
      <c r="H1058" s="6" t="s">
        <v>57</v>
      </c>
      <c r="I1058" s="7">
        <v>-1358.705281</v>
      </c>
      <c r="J1058" s="6" t="s">
        <v>15</v>
      </c>
      <c r="K1058" s="7">
        <v>-2368486.9808695</v>
      </c>
      <c r="L1058" s="6" t="s">
        <v>15</v>
      </c>
      <c r="M1058" s="6"/>
      <c r="N1058" s="6"/>
      <c r="P1058" s="3">
        <f t="shared" si="163"/>
        <v>45317</v>
      </c>
      <c r="Q1058" t="str">
        <f t="shared" si="164"/>
        <v/>
      </c>
      <c r="R1058" t="str">
        <f t="shared" si="165"/>
        <v>Yes</v>
      </c>
      <c r="S1058">
        <f t="shared" si="166"/>
        <v>12345</v>
      </c>
      <c r="T1058" t="str">
        <f t="shared" si="167"/>
        <v>Turnover 1</v>
      </c>
      <c r="U1058" s="3">
        <f t="shared" si="168"/>
        <v>45317</v>
      </c>
      <c r="V1058" t="str">
        <f>IF($R1058="No","",IF(D1058="","JD",INDEX(Lookup!$B:$B,MATCH(LEFT(D1058,2),Lookup!$A:$A,0))))</f>
        <v>SI</v>
      </c>
      <c r="W1058" t="str">
        <f t="shared" si="169"/>
        <v>xxxx xxx xxxxx</v>
      </c>
      <c r="X1058" t="str">
        <f t="shared" si="170"/>
        <v>xxxx xxx xxx xxx</v>
      </c>
      <c r="Y1058" t="str">
        <f t="shared" si="171"/>
        <v>SI xxx</v>
      </c>
      <c r="Z1058" s="5">
        <f t="shared" si="172"/>
        <v>-1608.1832784999999</v>
      </c>
    </row>
    <row r="1059" spans="1:26" x14ac:dyDescent="0.25">
      <c r="A1059" s="6" t="s">
        <v>16</v>
      </c>
      <c r="B1059" s="6" t="s">
        <v>16</v>
      </c>
      <c r="C1059" s="6" t="s">
        <v>54</v>
      </c>
      <c r="D1059" s="6" t="s">
        <v>58</v>
      </c>
      <c r="E1059" s="6">
        <v>11111</v>
      </c>
      <c r="F1059" s="6" t="s">
        <v>56</v>
      </c>
      <c r="G1059" s="6">
        <v>123456</v>
      </c>
      <c r="H1059" s="6" t="s">
        <v>57</v>
      </c>
      <c r="I1059" s="7">
        <v>-1608.1832784999999</v>
      </c>
      <c r="J1059" s="6" t="s">
        <v>15</v>
      </c>
      <c r="K1059" s="7">
        <v>-2370095.1641480001</v>
      </c>
      <c r="L1059" s="6" t="s">
        <v>15</v>
      </c>
      <c r="M1059" s="6"/>
      <c r="N1059" s="6"/>
      <c r="P1059" s="3">
        <f t="shared" si="163"/>
        <v>45317</v>
      </c>
      <c r="Q1059" t="str">
        <f t="shared" si="164"/>
        <v/>
      </c>
      <c r="R1059" t="str">
        <f t="shared" si="165"/>
        <v>Yes</v>
      </c>
      <c r="S1059">
        <f t="shared" si="166"/>
        <v>12345</v>
      </c>
      <c r="T1059" t="str">
        <f t="shared" si="167"/>
        <v>Turnover 1</v>
      </c>
      <c r="U1059" s="3">
        <f t="shared" si="168"/>
        <v>45317</v>
      </c>
      <c r="V1059" t="str">
        <f>IF($R1059="No","",IF(D1059="","JD",INDEX(Lookup!$B:$B,MATCH(LEFT(D1059,2),Lookup!$A:$A,0))))</f>
        <v>SI</v>
      </c>
      <c r="W1059" t="str">
        <f t="shared" si="169"/>
        <v>xxxx xxx xxxxx</v>
      </c>
      <c r="X1059" t="str">
        <f t="shared" si="170"/>
        <v>xxxx xxx xxx xxx</v>
      </c>
      <c r="Y1059" t="str">
        <f t="shared" si="171"/>
        <v>SI xxx</v>
      </c>
      <c r="Z1059" s="5">
        <f t="shared" si="172"/>
        <v>-1194.4600679999999</v>
      </c>
    </row>
    <row r="1060" spans="1:26" x14ac:dyDescent="0.25">
      <c r="A1060" s="6" t="s">
        <v>16</v>
      </c>
      <c r="B1060" s="6" t="s">
        <v>16</v>
      </c>
      <c r="C1060" s="6" t="s">
        <v>54</v>
      </c>
      <c r="D1060" s="6" t="s">
        <v>58</v>
      </c>
      <c r="E1060" s="6">
        <v>11111</v>
      </c>
      <c r="F1060" s="6" t="s">
        <v>56</v>
      </c>
      <c r="G1060" s="6">
        <v>123456</v>
      </c>
      <c r="H1060" s="6" t="s">
        <v>57</v>
      </c>
      <c r="I1060" s="7">
        <v>-1194.4600679999999</v>
      </c>
      <c r="J1060" s="6" t="s">
        <v>15</v>
      </c>
      <c r="K1060" s="7">
        <v>-2371289.6242160001</v>
      </c>
      <c r="L1060" s="6" t="s">
        <v>15</v>
      </c>
      <c r="M1060" s="6"/>
      <c r="N1060" s="6"/>
      <c r="P1060" s="3">
        <f t="shared" si="163"/>
        <v>45317</v>
      </c>
      <c r="Q1060" t="str">
        <f t="shared" si="164"/>
        <v/>
      </c>
      <c r="R1060" t="str">
        <f t="shared" si="165"/>
        <v>Yes</v>
      </c>
      <c r="S1060">
        <f t="shared" si="166"/>
        <v>12345</v>
      </c>
      <c r="T1060" t="str">
        <f t="shared" si="167"/>
        <v>Turnover 1</v>
      </c>
      <c r="U1060" s="3">
        <f t="shared" si="168"/>
        <v>45317</v>
      </c>
      <c r="V1060" t="str">
        <f>IF($R1060="No","",IF(D1060="","JD",INDEX(Lookup!$B:$B,MATCH(LEFT(D1060,2),Lookup!$A:$A,0))))</f>
        <v>SI</v>
      </c>
      <c r="W1060" t="str">
        <f t="shared" si="169"/>
        <v>xxxx xxx xxxxx</v>
      </c>
      <c r="X1060" t="str">
        <f t="shared" si="170"/>
        <v>xxxx xxx xxx xxx</v>
      </c>
      <c r="Y1060" t="str">
        <f t="shared" si="171"/>
        <v>SI xxx</v>
      </c>
      <c r="Z1060" s="5">
        <f t="shared" si="172"/>
        <v>-1635.637553</v>
      </c>
    </row>
    <row r="1061" spans="1:26" x14ac:dyDescent="0.25">
      <c r="A1061" s="6" t="s">
        <v>16</v>
      </c>
      <c r="B1061" s="6" t="s">
        <v>16</v>
      </c>
      <c r="C1061" s="6" t="s">
        <v>54</v>
      </c>
      <c r="D1061" s="6" t="s">
        <v>58</v>
      </c>
      <c r="E1061" s="6">
        <v>11111</v>
      </c>
      <c r="F1061" s="6" t="s">
        <v>56</v>
      </c>
      <c r="G1061" s="6">
        <v>123456</v>
      </c>
      <c r="H1061" s="6" t="s">
        <v>57</v>
      </c>
      <c r="I1061" s="7">
        <v>-1635.637553</v>
      </c>
      <c r="J1061" s="6" t="s">
        <v>15</v>
      </c>
      <c r="K1061" s="7">
        <v>-2372925.261769</v>
      </c>
      <c r="L1061" s="6" t="s">
        <v>15</v>
      </c>
      <c r="M1061" s="6"/>
      <c r="N1061" s="6"/>
      <c r="P1061" s="3">
        <f t="shared" si="163"/>
        <v>45317</v>
      </c>
      <c r="Q1061" t="str">
        <f t="shared" si="164"/>
        <v/>
      </c>
      <c r="R1061" t="str">
        <f t="shared" si="165"/>
        <v>Yes</v>
      </c>
      <c r="S1061">
        <f t="shared" si="166"/>
        <v>12345</v>
      </c>
      <c r="T1061" t="str">
        <f t="shared" si="167"/>
        <v>Turnover 1</v>
      </c>
      <c r="U1061" s="3">
        <f t="shared" si="168"/>
        <v>45317</v>
      </c>
      <c r="V1061" t="str">
        <f>IF($R1061="No","",IF(D1061="","JD",INDEX(Lookup!$B:$B,MATCH(LEFT(D1061,2),Lookup!$A:$A,0))))</f>
        <v>SI</v>
      </c>
      <c r="W1061" t="str">
        <f t="shared" si="169"/>
        <v>xxxx xxx xxxxx</v>
      </c>
      <c r="X1061" t="str">
        <f t="shared" si="170"/>
        <v>xxxx xxx xxx xxx</v>
      </c>
      <c r="Y1061" t="str">
        <f t="shared" si="171"/>
        <v>SI xxx</v>
      </c>
      <c r="Z1061" s="5">
        <f t="shared" si="172"/>
        <v>-463.33434250000005</v>
      </c>
    </row>
    <row r="1062" spans="1:26" x14ac:dyDescent="0.25">
      <c r="A1062" s="6" t="s">
        <v>16</v>
      </c>
      <c r="B1062" s="6" t="s">
        <v>16</v>
      </c>
      <c r="C1062" s="6" t="s">
        <v>54</v>
      </c>
      <c r="D1062" s="6" t="s">
        <v>58</v>
      </c>
      <c r="E1062" s="6">
        <v>11111</v>
      </c>
      <c r="F1062" s="6" t="s">
        <v>56</v>
      </c>
      <c r="G1062" s="6">
        <v>123456</v>
      </c>
      <c r="H1062" s="6" t="s">
        <v>57</v>
      </c>
      <c r="I1062" s="7">
        <v>-463.33434250000005</v>
      </c>
      <c r="J1062" s="6" t="s">
        <v>15</v>
      </c>
      <c r="K1062" s="7">
        <v>-2373388.5961114997</v>
      </c>
      <c r="L1062" s="6" t="s">
        <v>15</v>
      </c>
      <c r="M1062" s="6"/>
      <c r="N1062" s="6"/>
      <c r="P1062" s="3">
        <f t="shared" si="163"/>
        <v>45317</v>
      </c>
      <c r="Q1062" t="str">
        <f t="shared" si="164"/>
        <v/>
      </c>
      <c r="R1062" t="str">
        <f t="shared" si="165"/>
        <v>Yes</v>
      </c>
      <c r="S1062">
        <f t="shared" si="166"/>
        <v>12345</v>
      </c>
      <c r="T1062" t="str">
        <f t="shared" si="167"/>
        <v>Turnover 1</v>
      </c>
      <c r="U1062" s="3">
        <f t="shared" si="168"/>
        <v>45317</v>
      </c>
      <c r="V1062" t="str">
        <f>IF($R1062="No","",IF(D1062="","JD",INDEX(Lookup!$B:$B,MATCH(LEFT(D1062,2),Lookup!$A:$A,0))))</f>
        <v>SI</v>
      </c>
      <c r="W1062" t="str">
        <f t="shared" si="169"/>
        <v>xxxx xxx xxxxx</v>
      </c>
      <c r="X1062" t="str">
        <f t="shared" si="170"/>
        <v>xxxx xxx xxx xxx</v>
      </c>
      <c r="Y1062" t="str">
        <f t="shared" si="171"/>
        <v>SI xxx</v>
      </c>
      <c r="Z1062" s="5">
        <f t="shared" si="172"/>
        <v>-463.33434250000005</v>
      </c>
    </row>
    <row r="1063" spans="1:26" x14ac:dyDescent="0.25">
      <c r="A1063" s="6" t="s">
        <v>16</v>
      </c>
      <c r="B1063" s="6" t="s">
        <v>16</v>
      </c>
      <c r="C1063" s="6" t="s">
        <v>54</v>
      </c>
      <c r="D1063" s="6" t="s">
        <v>58</v>
      </c>
      <c r="E1063" s="6">
        <v>11111</v>
      </c>
      <c r="F1063" s="6" t="s">
        <v>56</v>
      </c>
      <c r="G1063" s="6">
        <v>123456</v>
      </c>
      <c r="H1063" s="6" t="s">
        <v>57</v>
      </c>
      <c r="I1063" s="7">
        <v>-463.33434250000005</v>
      </c>
      <c r="J1063" s="6" t="s">
        <v>15</v>
      </c>
      <c r="K1063" s="7">
        <v>-2373851.9304539999</v>
      </c>
      <c r="L1063" s="6" t="s">
        <v>15</v>
      </c>
      <c r="M1063" s="6"/>
      <c r="N1063" s="6"/>
      <c r="P1063" s="3">
        <f t="shared" si="163"/>
        <v>45317</v>
      </c>
      <c r="Q1063" t="str">
        <f t="shared" si="164"/>
        <v/>
      </c>
      <c r="R1063" t="str">
        <f t="shared" si="165"/>
        <v>Yes</v>
      </c>
      <c r="S1063">
        <f t="shared" si="166"/>
        <v>12345</v>
      </c>
      <c r="T1063" t="str">
        <f t="shared" si="167"/>
        <v>Turnover 1</v>
      </c>
      <c r="U1063" s="3">
        <f t="shared" si="168"/>
        <v>45317</v>
      </c>
      <c r="V1063" t="str">
        <f>IF($R1063="No","",IF(D1063="","JD",INDEX(Lookup!$B:$B,MATCH(LEFT(D1063,2),Lookup!$A:$A,0))))</f>
        <v>SI</v>
      </c>
      <c r="W1063" t="str">
        <f t="shared" si="169"/>
        <v>xxxx xxx xxxxx</v>
      </c>
      <c r="X1063" t="str">
        <f t="shared" si="170"/>
        <v>xxxx xxx xxx xxx</v>
      </c>
      <c r="Y1063" t="str">
        <f t="shared" si="171"/>
        <v>SI xxx</v>
      </c>
      <c r="Z1063" s="5">
        <f t="shared" si="172"/>
        <v>-392.05310850000001</v>
      </c>
    </row>
    <row r="1064" spans="1:26" x14ac:dyDescent="0.25">
      <c r="A1064" s="6" t="s">
        <v>16</v>
      </c>
      <c r="B1064" s="6" t="s">
        <v>16</v>
      </c>
      <c r="C1064" s="6" t="s">
        <v>54</v>
      </c>
      <c r="D1064" s="6" t="s">
        <v>58</v>
      </c>
      <c r="E1064" s="6">
        <v>11111</v>
      </c>
      <c r="F1064" s="6" t="s">
        <v>56</v>
      </c>
      <c r="G1064" s="6">
        <v>123456</v>
      </c>
      <c r="H1064" s="6" t="s">
        <v>57</v>
      </c>
      <c r="I1064" s="7">
        <v>-392.05310850000001</v>
      </c>
      <c r="J1064" s="6" t="s">
        <v>15</v>
      </c>
      <c r="K1064" s="7">
        <v>-2374243.9835624998</v>
      </c>
      <c r="L1064" s="6" t="s">
        <v>15</v>
      </c>
      <c r="M1064" s="6"/>
      <c r="N1064" s="6"/>
      <c r="P1064" s="3">
        <f t="shared" si="163"/>
        <v>45317</v>
      </c>
      <c r="Q1064" t="str">
        <f t="shared" si="164"/>
        <v/>
      </c>
      <c r="R1064" t="str">
        <f t="shared" si="165"/>
        <v>Yes</v>
      </c>
      <c r="S1064">
        <f t="shared" si="166"/>
        <v>12345</v>
      </c>
      <c r="T1064" t="str">
        <f t="shared" si="167"/>
        <v>Turnover 1</v>
      </c>
      <c r="U1064" s="3">
        <f t="shared" si="168"/>
        <v>45317</v>
      </c>
      <c r="V1064" t="str">
        <f>IF($R1064="No","",IF(D1064="","JD",INDEX(Lookup!$B:$B,MATCH(LEFT(D1064,2),Lookup!$A:$A,0))))</f>
        <v>SI</v>
      </c>
      <c r="W1064" t="str">
        <f t="shared" si="169"/>
        <v>xxxx xxx xxxxx</v>
      </c>
      <c r="X1064" t="str">
        <f t="shared" si="170"/>
        <v>xxxx xxx xxx xxx</v>
      </c>
      <c r="Y1064" t="str">
        <f t="shared" si="171"/>
        <v>SI xxx</v>
      </c>
      <c r="Z1064" s="5">
        <f t="shared" si="172"/>
        <v>-695.00467450000008</v>
      </c>
    </row>
    <row r="1065" spans="1:26" x14ac:dyDescent="0.25">
      <c r="A1065" s="6" t="s">
        <v>16</v>
      </c>
      <c r="B1065" s="6" t="s">
        <v>16</v>
      </c>
      <c r="C1065" s="6" t="s">
        <v>54</v>
      </c>
      <c r="D1065" s="6" t="s">
        <v>58</v>
      </c>
      <c r="E1065" s="6">
        <v>11111</v>
      </c>
      <c r="F1065" s="6" t="s">
        <v>56</v>
      </c>
      <c r="G1065" s="6">
        <v>123456</v>
      </c>
      <c r="H1065" s="6" t="s">
        <v>57</v>
      </c>
      <c r="I1065" s="7">
        <v>-695.00467450000008</v>
      </c>
      <c r="J1065" s="6" t="s">
        <v>15</v>
      </c>
      <c r="K1065" s="7">
        <v>-2374938.9882370001</v>
      </c>
      <c r="L1065" s="6" t="s">
        <v>15</v>
      </c>
      <c r="M1065" s="6"/>
      <c r="N1065" s="6"/>
      <c r="P1065" s="3">
        <f t="shared" si="163"/>
        <v>45317</v>
      </c>
      <c r="Q1065" t="str">
        <f t="shared" si="164"/>
        <v/>
      </c>
      <c r="R1065" t="str">
        <f t="shared" si="165"/>
        <v>Yes</v>
      </c>
      <c r="S1065">
        <f t="shared" si="166"/>
        <v>12345</v>
      </c>
      <c r="T1065" t="str">
        <f t="shared" si="167"/>
        <v>Turnover 1</v>
      </c>
      <c r="U1065" s="3">
        <f t="shared" si="168"/>
        <v>45317</v>
      </c>
      <c r="V1065" t="str">
        <f>IF($R1065="No","",IF(D1065="","JD",INDEX(Lookup!$B:$B,MATCH(LEFT(D1065,2),Lookup!$A:$A,0))))</f>
        <v>SI</v>
      </c>
      <c r="W1065" t="str">
        <f t="shared" si="169"/>
        <v>xxxx xxx xxxxx</v>
      </c>
      <c r="X1065" t="str">
        <f t="shared" si="170"/>
        <v>xxxx xxx xxx xxx</v>
      </c>
      <c r="Y1065" t="str">
        <f t="shared" si="171"/>
        <v>SI xxx</v>
      </c>
      <c r="Z1065" s="5">
        <f t="shared" si="172"/>
        <v>-409.87341700000002</v>
      </c>
    </row>
    <row r="1066" spans="1:26" x14ac:dyDescent="0.25">
      <c r="A1066" s="6" t="s">
        <v>16</v>
      </c>
      <c r="B1066" s="6" t="s">
        <v>16</v>
      </c>
      <c r="C1066" s="6" t="s">
        <v>54</v>
      </c>
      <c r="D1066" s="6" t="s">
        <v>58</v>
      </c>
      <c r="E1066" s="6">
        <v>11111</v>
      </c>
      <c r="F1066" s="6" t="s">
        <v>56</v>
      </c>
      <c r="G1066" s="6">
        <v>123456</v>
      </c>
      <c r="H1066" s="6" t="s">
        <v>57</v>
      </c>
      <c r="I1066" s="7">
        <v>-409.87341700000002</v>
      </c>
      <c r="J1066" s="6" t="s">
        <v>15</v>
      </c>
      <c r="K1066" s="7">
        <v>-2375348.8616539999</v>
      </c>
      <c r="L1066" s="6" t="s">
        <v>15</v>
      </c>
      <c r="M1066" s="6"/>
      <c r="N1066" s="6"/>
      <c r="P1066" s="3">
        <f t="shared" si="163"/>
        <v>45317</v>
      </c>
      <c r="Q1066" t="str">
        <f t="shared" si="164"/>
        <v/>
      </c>
      <c r="R1066" t="str">
        <f t="shared" si="165"/>
        <v>Yes</v>
      </c>
      <c r="S1066">
        <f t="shared" si="166"/>
        <v>12345</v>
      </c>
      <c r="T1066" t="str">
        <f t="shared" si="167"/>
        <v>Turnover 1</v>
      </c>
      <c r="U1066" s="3">
        <f t="shared" si="168"/>
        <v>45317</v>
      </c>
      <c r="V1066" t="str">
        <f>IF($R1066="No","",IF(D1066="","JD",INDEX(Lookup!$B:$B,MATCH(LEFT(D1066,2),Lookup!$A:$A,0))))</f>
        <v>SI</v>
      </c>
      <c r="W1066" t="str">
        <f t="shared" si="169"/>
        <v>xxxx xxx xxxxx</v>
      </c>
      <c r="X1066" t="str">
        <f t="shared" si="170"/>
        <v>xxxx xxx xxx xxx</v>
      </c>
      <c r="Y1066" t="str">
        <f t="shared" si="171"/>
        <v>SI xxx</v>
      </c>
      <c r="Z1066" s="5">
        <f t="shared" si="172"/>
        <v>-498.97495950000001</v>
      </c>
    </row>
    <row r="1067" spans="1:26" x14ac:dyDescent="0.25">
      <c r="A1067" s="6" t="s">
        <v>16</v>
      </c>
      <c r="B1067" s="6" t="s">
        <v>16</v>
      </c>
      <c r="C1067" s="6" t="s">
        <v>54</v>
      </c>
      <c r="D1067" s="6" t="s">
        <v>58</v>
      </c>
      <c r="E1067" s="6">
        <v>11111</v>
      </c>
      <c r="F1067" s="6" t="s">
        <v>56</v>
      </c>
      <c r="G1067" s="6">
        <v>123456</v>
      </c>
      <c r="H1067" s="6" t="s">
        <v>57</v>
      </c>
      <c r="I1067" s="7">
        <v>-498.97495950000001</v>
      </c>
      <c r="J1067" s="6" t="s">
        <v>15</v>
      </c>
      <c r="K1067" s="7">
        <v>-2375847.8366135</v>
      </c>
      <c r="L1067" s="6" t="s">
        <v>15</v>
      </c>
      <c r="M1067" s="6"/>
      <c r="N1067" s="6"/>
      <c r="P1067" s="3">
        <f t="shared" si="163"/>
        <v>45317</v>
      </c>
      <c r="Q1067" t="str">
        <f t="shared" si="164"/>
        <v/>
      </c>
      <c r="R1067" t="str">
        <f t="shared" si="165"/>
        <v>Yes</v>
      </c>
      <c r="S1067">
        <f t="shared" si="166"/>
        <v>12345</v>
      </c>
      <c r="T1067" t="str">
        <f t="shared" si="167"/>
        <v>Turnover 1</v>
      </c>
      <c r="U1067" s="3">
        <f t="shared" si="168"/>
        <v>45317</v>
      </c>
      <c r="V1067" t="str">
        <f>IF($R1067="No","",IF(D1067="","JD",INDEX(Lookup!$B:$B,MATCH(LEFT(D1067,2),Lookup!$A:$A,0))))</f>
        <v>SI</v>
      </c>
      <c r="W1067" t="str">
        <f t="shared" si="169"/>
        <v>xxxx xxx xxxxx</v>
      </c>
      <c r="X1067" t="str">
        <f t="shared" si="170"/>
        <v>xxxx xxx xxx xxx</v>
      </c>
      <c r="Y1067" t="str">
        <f t="shared" si="171"/>
        <v>SI xxx</v>
      </c>
      <c r="Z1067" s="5">
        <f t="shared" si="172"/>
        <v>-463.33434250000005</v>
      </c>
    </row>
    <row r="1068" spans="1:26" x14ac:dyDescent="0.25">
      <c r="A1068" s="6" t="s">
        <v>16</v>
      </c>
      <c r="B1068" s="6" t="s">
        <v>16</v>
      </c>
      <c r="C1068" s="6" t="s">
        <v>54</v>
      </c>
      <c r="D1068" s="6" t="s">
        <v>58</v>
      </c>
      <c r="E1068" s="6">
        <v>11111</v>
      </c>
      <c r="F1068" s="6" t="s">
        <v>56</v>
      </c>
      <c r="G1068" s="6">
        <v>123456</v>
      </c>
      <c r="H1068" s="6" t="s">
        <v>57</v>
      </c>
      <c r="I1068" s="7">
        <v>-463.33434250000005</v>
      </c>
      <c r="J1068" s="6" t="s">
        <v>15</v>
      </c>
      <c r="K1068" s="7">
        <v>-2376311.1709559998</v>
      </c>
      <c r="L1068" s="6" t="s">
        <v>15</v>
      </c>
      <c r="M1068" s="6"/>
      <c r="N1068" s="6"/>
      <c r="P1068" s="3">
        <f t="shared" si="163"/>
        <v>45317</v>
      </c>
      <c r="Q1068" t="str">
        <f t="shared" si="164"/>
        <v/>
      </c>
      <c r="R1068" t="str">
        <f t="shared" si="165"/>
        <v>Yes</v>
      </c>
      <c r="S1068">
        <f t="shared" si="166"/>
        <v>12345</v>
      </c>
      <c r="T1068" t="str">
        <f t="shared" si="167"/>
        <v>Turnover 1</v>
      </c>
      <c r="U1068" s="3">
        <f t="shared" si="168"/>
        <v>45317</v>
      </c>
      <c r="V1068" t="str">
        <f>IF($R1068="No","",IF(D1068="","JD",INDEX(Lookup!$B:$B,MATCH(LEFT(D1068,2),Lookup!$A:$A,0))))</f>
        <v>SI</v>
      </c>
      <c r="W1068" t="str">
        <f t="shared" si="169"/>
        <v>xxxx xxx xxxxx</v>
      </c>
      <c r="X1068" t="str">
        <f t="shared" si="170"/>
        <v>xxxx xxx xxx xxx</v>
      </c>
      <c r="Y1068" t="str">
        <f t="shared" si="171"/>
        <v>SI xxx</v>
      </c>
      <c r="Z1068" s="5">
        <f t="shared" si="172"/>
        <v>-1448.6475829999999</v>
      </c>
    </row>
    <row r="1069" spans="1:26" x14ac:dyDescent="0.25">
      <c r="A1069" s="6" t="s">
        <v>16</v>
      </c>
      <c r="B1069" s="6" t="s">
        <v>16</v>
      </c>
      <c r="C1069" s="6" t="s">
        <v>54</v>
      </c>
      <c r="D1069" s="6" t="s">
        <v>58</v>
      </c>
      <c r="E1069" s="6">
        <v>11111</v>
      </c>
      <c r="F1069" s="6" t="s">
        <v>56</v>
      </c>
      <c r="G1069" s="6">
        <v>123456</v>
      </c>
      <c r="H1069" s="6" t="s">
        <v>57</v>
      </c>
      <c r="I1069" s="7">
        <v>-1448.6475829999999</v>
      </c>
      <c r="J1069" s="6" t="s">
        <v>15</v>
      </c>
      <c r="K1069" s="7">
        <v>-2377759.8185390001</v>
      </c>
      <c r="L1069" s="6" t="s">
        <v>15</v>
      </c>
      <c r="M1069" s="6"/>
      <c r="N1069" s="6"/>
      <c r="P1069" s="3">
        <f t="shared" si="163"/>
        <v>45317</v>
      </c>
      <c r="Q1069" t="str">
        <f t="shared" si="164"/>
        <v/>
      </c>
      <c r="R1069" t="str">
        <f t="shared" si="165"/>
        <v>Yes</v>
      </c>
      <c r="S1069">
        <f t="shared" si="166"/>
        <v>12345</v>
      </c>
      <c r="T1069" t="str">
        <f t="shared" si="167"/>
        <v>Turnover 1</v>
      </c>
      <c r="U1069" s="3">
        <f t="shared" si="168"/>
        <v>45317</v>
      </c>
      <c r="V1069" t="str">
        <f>IF($R1069="No","",IF(D1069="","JD",INDEX(Lookup!$B:$B,MATCH(LEFT(D1069,2),Lookup!$A:$A,0))))</f>
        <v>SI</v>
      </c>
      <c r="W1069" t="str">
        <f t="shared" si="169"/>
        <v>xxxx xxx xxxxx</v>
      </c>
      <c r="X1069" t="str">
        <f t="shared" si="170"/>
        <v>xxxx xxx xxx xxx</v>
      </c>
      <c r="Y1069" t="str">
        <f t="shared" si="171"/>
        <v>SI xxx</v>
      </c>
      <c r="Z1069" s="5">
        <f t="shared" si="172"/>
        <v>-101.27042999999999</v>
      </c>
    </row>
    <row r="1070" spans="1:26" x14ac:dyDescent="0.25">
      <c r="A1070" s="6" t="s">
        <v>16</v>
      </c>
      <c r="B1070" s="6" t="s">
        <v>16</v>
      </c>
      <c r="C1070" s="6" t="s">
        <v>54</v>
      </c>
      <c r="D1070" s="6" t="s">
        <v>58</v>
      </c>
      <c r="E1070" s="6">
        <v>11111</v>
      </c>
      <c r="F1070" s="6" t="s">
        <v>56</v>
      </c>
      <c r="G1070" s="6">
        <v>123456</v>
      </c>
      <c r="H1070" s="6" t="s">
        <v>57</v>
      </c>
      <c r="I1070" s="7">
        <v>-101.27042999999999</v>
      </c>
      <c r="J1070" s="6" t="s">
        <v>15</v>
      </c>
      <c r="K1070" s="7">
        <v>-2377861.0889690001</v>
      </c>
      <c r="L1070" s="6" t="s">
        <v>15</v>
      </c>
      <c r="M1070" s="6"/>
      <c r="N1070" s="6"/>
      <c r="P1070" s="3">
        <f t="shared" si="163"/>
        <v>45317</v>
      </c>
      <c r="Q1070" t="str">
        <f t="shared" si="164"/>
        <v/>
      </c>
      <c r="R1070" t="str">
        <f t="shared" si="165"/>
        <v>Yes</v>
      </c>
      <c r="S1070">
        <f t="shared" si="166"/>
        <v>12345</v>
      </c>
      <c r="T1070" t="str">
        <f t="shared" si="167"/>
        <v>Turnover 1</v>
      </c>
      <c r="U1070" s="3">
        <f t="shared" si="168"/>
        <v>45317</v>
      </c>
      <c r="V1070" t="str">
        <f>IF($R1070="No","",IF(D1070="","JD",INDEX(Lookup!$B:$B,MATCH(LEFT(D1070,2),Lookup!$A:$A,0))))</f>
        <v>SI</v>
      </c>
      <c r="W1070" t="str">
        <f t="shared" si="169"/>
        <v>xxxx xxx xxxxx</v>
      </c>
      <c r="X1070" t="str">
        <f t="shared" si="170"/>
        <v>xxxx xxx xxx xxx</v>
      </c>
      <c r="Y1070" t="str">
        <f t="shared" si="171"/>
        <v>SI xxx</v>
      </c>
      <c r="Z1070" s="5">
        <f t="shared" si="172"/>
        <v>-500.01800700000001</v>
      </c>
    </row>
    <row r="1071" spans="1:26" x14ac:dyDescent="0.25">
      <c r="A1071" s="6" t="s">
        <v>16</v>
      </c>
      <c r="B1071" s="6" t="s">
        <v>16</v>
      </c>
      <c r="C1071" s="6" t="s">
        <v>54</v>
      </c>
      <c r="D1071" s="6" t="s">
        <v>58</v>
      </c>
      <c r="E1071" s="6">
        <v>11111</v>
      </c>
      <c r="F1071" s="6" t="s">
        <v>56</v>
      </c>
      <c r="G1071" s="6">
        <v>123456</v>
      </c>
      <c r="H1071" s="6" t="s">
        <v>57</v>
      </c>
      <c r="I1071" s="7">
        <v>-500.01800700000001</v>
      </c>
      <c r="J1071" s="6" t="s">
        <v>15</v>
      </c>
      <c r="K1071" s="7">
        <v>-2378361.1069760001</v>
      </c>
      <c r="L1071" s="6" t="s">
        <v>15</v>
      </c>
      <c r="M1071" s="6"/>
      <c r="N1071" s="6"/>
      <c r="P1071" s="3">
        <f t="shared" si="163"/>
        <v>45317</v>
      </c>
      <c r="Q1071" t="str">
        <f t="shared" si="164"/>
        <v/>
      </c>
      <c r="R1071" t="str">
        <f t="shared" si="165"/>
        <v>Yes</v>
      </c>
      <c r="S1071">
        <f t="shared" si="166"/>
        <v>12345</v>
      </c>
      <c r="T1071" t="str">
        <f t="shared" si="167"/>
        <v>Turnover 1</v>
      </c>
      <c r="U1071" s="3">
        <f t="shared" si="168"/>
        <v>45317</v>
      </c>
      <c r="V1071" t="str">
        <f>IF($R1071="No","",IF(D1071="","JD",INDEX(Lookup!$B:$B,MATCH(LEFT(D1071,2),Lookup!$A:$A,0))))</f>
        <v>SI</v>
      </c>
      <c r="W1071" t="str">
        <f t="shared" si="169"/>
        <v>xxxx xxx xxxxx</v>
      </c>
      <c r="X1071" t="str">
        <f t="shared" si="170"/>
        <v>xxxx xxx xxx xxx</v>
      </c>
      <c r="Y1071" t="str">
        <f t="shared" si="171"/>
        <v>SI xxx</v>
      </c>
      <c r="Z1071" s="5">
        <f t="shared" si="172"/>
        <v>-329.60300999999998</v>
      </c>
    </row>
    <row r="1072" spans="1:26" x14ac:dyDescent="0.25">
      <c r="A1072" s="6" t="s">
        <v>16</v>
      </c>
      <c r="B1072" s="6" t="s">
        <v>16</v>
      </c>
      <c r="C1072" s="6" t="s">
        <v>54</v>
      </c>
      <c r="D1072" s="6" t="s">
        <v>58</v>
      </c>
      <c r="E1072" s="6">
        <v>11111</v>
      </c>
      <c r="F1072" s="6" t="s">
        <v>56</v>
      </c>
      <c r="G1072" s="6">
        <v>123456</v>
      </c>
      <c r="H1072" s="6" t="s">
        <v>57</v>
      </c>
      <c r="I1072" s="7">
        <v>-329.60300999999998</v>
      </c>
      <c r="J1072" s="6" t="s">
        <v>15</v>
      </c>
      <c r="K1072" s="7">
        <v>-2378690.7099859999</v>
      </c>
      <c r="L1072" s="6" t="s">
        <v>15</v>
      </c>
      <c r="M1072" s="6"/>
      <c r="N1072" s="6"/>
      <c r="P1072" s="3">
        <f t="shared" si="163"/>
        <v>45317</v>
      </c>
      <c r="Q1072" t="str">
        <f t="shared" si="164"/>
        <v/>
      </c>
      <c r="R1072" t="str">
        <f t="shared" si="165"/>
        <v>Yes</v>
      </c>
      <c r="S1072">
        <f t="shared" si="166"/>
        <v>12345</v>
      </c>
      <c r="T1072" t="str">
        <f t="shared" si="167"/>
        <v>Turnover 1</v>
      </c>
      <c r="U1072" s="3">
        <f t="shared" si="168"/>
        <v>45317</v>
      </c>
      <c r="V1072" t="str">
        <f>IF($R1072="No","",IF(D1072="","JD",INDEX(Lookup!$B:$B,MATCH(LEFT(D1072,2),Lookup!$A:$A,0))))</f>
        <v>SI</v>
      </c>
      <c r="W1072" t="str">
        <f t="shared" si="169"/>
        <v>xxxx xxx xxxxx</v>
      </c>
      <c r="X1072" t="str">
        <f t="shared" si="170"/>
        <v>xxxx xxx xxx xxx</v>
      </c>
      <c r="Y1072" t="str">
        <f t="shared" si="171"/>
        <v>SI xxx</v>
      </c>
      <c r="Z1072" s="5">
        <f t="shared" si="172"/>
        <v>-1160.7538300000001</v>
      </c>
    </row>
    <row r="1073" spans="1:26" x14ac:dyDescent="0.25">
      <c r="A1073" s="6" t="s">
        <v>16</v>
      </c>
      <c r="B1073" s="6" t="s">
        <v>16</v>
      </c>
      <c r="C1073" s="6" t="s">
        <v>54</v>
      </c>
      <c r="D1073" s="6" t="s">
        <v>58</v>
      </c>
      <c r="E1073" s="6">
        <v>11111</v>
      </c>
      <c r="F1073" s="6" t="s">
        <v>56</v>
      </c>
      <c r="G1073" s="6">
        <v>123456</v>
      </c>
      <c r="H1073" s="6" t="s">
        <v>57</v>
      </c>
      <c r="I1073" s="7">
        <v>-1160.7538300000001</v>
      </c>
      <c r="J1073" s="6" t="s">
        <v>15</v>
      </c>
      <c r="K1073" s="7">
        <v>-2379851.4638160001</v>
      </c>
      <c r="L1073" s="6" t="s">
        <v>15</v>
      </c>
      <c r="M1073" s="6"/>
      <c r="N1073" s="6"/>
      <c r="P1073" s="3">
        <f t="shared" si="163"/>
        <v>45317</v>
      </c>
      <c r="Q1073" t="str">
        <f t="shared" si="164"/>
        <v/>
      </c>
      <c r="R1073" t="str">
        <f t="shared" si="165"/>
        <v>Yes</v>
      </c>
      <c r="S1073">
        <f t="shared" si="166"/>
        <v>12345</v>
      </c>
      <c r="T1073" t="str">
        <f t="shared" si="167"/>
        <v>Turnover 1</v>
      </c>
      <c r="U1073" s="3">
        <f t="shared" si="168"/>
        <v>45317</v>
      </c>
      <c r="V1073" t="str">
        <f>IF($R1073="No","",IF(D1073="","JD",INDEX(Lookup!$B:$B,MATCH(LEFT(D1073,2),Lookup!$A:$A,0))))</f>
        <v>SI</v>
      </c>
      <c r="W1073" t="str">
        <f t="shared" si="169"/>
        <v>xxxx xxx xxxxx</v>
      </c>
      <c r="X1073" t="str">
        <f t="shared" si="170"/>
        <v>xxxx xxx xxx xxx</v>
      </c>
      <c r="Y1073" t="str">
        <f t="shared" si="171"/>
        <v>SI xxx</v>
      </c>
      <c r="Z1073" s="5">
        <f t="shared" si="172"/>
        <v>-1337.7495085</v>
      </c>
    </row>
    <row r="1074" spans="1:26" x14ac:dyDescent="0.25">
      <c r="A1074" s="6" t="s">
        <v>16</v>
      </c>
      <c r="B1074" s="6" t="s">
        <v>16</v>
      </c>
      <c r="C1074" s="6" t="s">
        <v>54</v>
      </c>
      <c r="D1074" s="6" t="s">
        <v>58</v>
      </c>
      <c r="E1074" s="6">
        <v>11111</v>
      </c>
      <c r="F1074" s="6" t="s">
        <v>56</v>
      </c>
      <c r="G1074" s="6">
        <v>123456</v>
      </c>
      <c r="H1074" s="6" t="s">
        <v>57</v>
      </c>
      <c r="I1074" s="7">
        <v>-1337.7495085</v>
      </c>
      <c r="J1074" s="6" t="s">
        <v>15</v>
      </c>
      <c r="K1074" s="7">
        <v>-2381189.2133245002</v>
      </c>
      <c r="L1074" s="6" t="s">
        <v>15</v>
      </c>
      <c r="M1074" s="6"/>
      <c r="N1074" s="6"/>
      <c r="P1074" s="3">
        <f t="shared" si="163"/>
        <v>45317</v>
      </c>
      <c r="Q1074" t="str">
        <f t="shared" si="164"/>
        <v/>
      </c>
      <c r="R1074" t="str">
        <f t="shared" si="165"/>
        <v>Yes</v>
      </c>
      <c r="S1074">
        <f t="shared" si="166"/>
        <v>12345</v>
      </c>
      <c r="T1074" t="str">
        <f t="shared" si="167"/>
        <v>Turnover 1</v>
      </c>
      <c r="U1074" s="3">
        <f t="shared" si="168"/>
        <v>45317</v>
      </c>
      <c r="V1074" t="str">
        <f>IF($R1074="No","",IF(D1074="","JD",INDEX(Lookup!$B:$B,MATCH(LEFT(D1074,2),Lookup!$A:$A,0))))</f>
        <v>SI</v>
      </c>
      <c r="W1074" t="str">
        <f t="shared" si="169"/>
        <v>xxxx xxx xxxxx</v>
      </c>
      <c r="X1074" t="str">
        <f t="shared" si="170"/>
        <v>xxxx xxx xxx xxx</v>
      </c>
      <c r="Y1074" t="str">
        <f t="shared" si="171"/>
        <v>SI xxx</v>
      </c>
      <c r="Z1074" s="5">
        <f t="shared" si="172"/>
        <v>-1517.16</v>
      </c>
    </row>
    <row r="1075" spans="1:26" x14ac:dyDescent="0.25">
      <c r="A1075" s="6" t="s">
        <v>16</v>
      </c>
      <c r="B1075" s="6" t="s">
        <v>16</v>
      </c>
      <c r="C1075" s="6" t="s">
        <v>54</v>
      </c>
      <c r="D1075" s="6" t="s">
        <v>58</v>
      </c>
      <c r="E1075" s="6">
        <v>11111</v>
      </c>
      <c r="F1075" s="6" t="s">
        <v>56</v>
      </c>
      <c r="G1075" s="6">
        <v>123456</v>
      </c>
      <c r="H1075" s="6" t="s">
        <v>57</v>
      </c>
      <c r="I1075" s="7">
        <v>-1517.16</v>
      </c>
      <c r="J1075" s="6" t="s">
        <v>15</v>
      </c>
      <c r="K1075" s="7">
        <v>-2382706.3733244999</v>
      </c>
      <c r="L1075" s="6" t="s">
        <v>15</v>
      </c>
      <c r="M1075" s="6"/>
      <c r="N1075" s="6"/>
      <c r="P1075" s="3">
        <f t="shared" si="163"/>
        <v>45317</v>
      </c>
      <c r="Q1075" t="str">
        <f t="shared" si="164"/>
        <v/>
      </c>
      <c r="R1075" t="str">
        <f t="shared" si="165"/>
        <v>Yes</v>
      </c>
      <c r="S1075">
        <f t="shared" si="166"/>
        <v>12345</v>
      </c>
      <c r="T1075" t="str">
        <f t="shared" si="167"/>
        <v>Turnover 1</v>
      </c>
      <c r="U1075" s="3">
        <f t="shared" si="168"/>
        <v>45317</v>
      </c>
      <c r="V1075" t="str">
        <f>IF($R1075="No","",IF(D1075="","JD",INDEX(Lookup!$B:$B,MATCH(LEFT(D1075,2),Lookup!$A:$A,0))))</f>
        <v>SI</v>
      </c>
      <c r="W1075" t="str">
        <f t="shared" si="169"/>
        <v>xxxx xxx xxxxx</v>
      </c>
      <c r="X1075" t="str">
        <f t="shared" si="170"/>
        <v>xxxx xxx xxx xxx</v>
      </c>
      <c r="Y1075" t="str">
        <f t="shared" si="171"/>
        <v>SI xxx</v>
      </c>
      <c r="Z1075" s="5">
        <f t="shared" si="172"/>
        <v>-928.96338949999995</v>
      </c>
    </row>
    <row r="1076" spans="1:26" x14ac:dyDescent="0.25">
      <c r="A1076" s="6" t="s">
        <v>16</v>
      </c>
      <c r="B1076" s="6" t="s">
        <v>16</v>
      </c>
      <c r="C1076" s="6" t="s">
        <v>54</v>
      </c>
      <c r="D1076" s="6" t="s">
        <v>58</v>
      </c>
      <c r="E1076" s="6">
        <v>11111</v>
      </c>
      <c r="F1076" s="6" t="s">
        <v>56</v>
      </c>
      <c r="G1076" s="6">
        <v>123456</v>
      </c>
      <c r="H1076" s="6" t="s">
        <v>57</v>
      </c>
      <c r="I1076" s="7">
        <v>-928.96338949999995</v>
      </c>
      <c r="J1076" s="6" t="s">
        <v>15</v>
      </c>
      <c r="K1076" s="7">
        <v>-2383635.336714</v>
      </c>
      <c r="L1076" s="6" t="s">
        <v>15</v>
      </c>
      <c r="M1076" s="6"/>
      <c r="N1076" s="6"/>
      <c r="P1076" s="3">
        <f t="shared" si="163"/>
        <v>45317</v>
      </c>
      <c r="Q1076" t="str">
        <f t="shared" si="164"/>
        <v/>
      </c>
      <c r="R1076" t="str">
        <f t="shared" si="165"/>
        <v>Yes</v>
      </c>
      <c r="S1076">
        <f t="shared" si="166"/>
        <v>12345</v>
      </c>
      <c r="T1076" t="str">
        <f t="shared" si="167"/>
        <v>Turnover 1</v>
      </c>
      <c r="U1076" s="3">
        <f t="shared" si="168"/>
        <v>45317</v>
      </c>
      <c r="V1076" t="str">
        <f>IF($R1076="No","",IF(D1076="","JD",INDEX(Lookup!$B:$B,MATCH(LEFT(D1076,2),Lookup!$A:$A,0))))</f>
        <v>SI</v>
      </c>
      <c r="W1076" t="str">
        <f t="shared" si="169"/>
        <v>xxxx xxx xxxxx</v>
      </c>
      <c r="X1076" t="str">
        <f t="shared" si="170"/>
        <v>xxxx xxx xxx xxx</v>
      </c>
      <c r="Y1076" t="str">
        <f t="shared" si="171"/>
        <v>SI xxx</v>
      </c>
      <c r="Z1076" s="5">
        <f t="shared" si="172"/>
        <v>-782.06437249999999</v>
      </c>
    </row>
    <row r="1077" spans="1:26" x14ac:dyDescent="0.25">
      <c r="A1077" s="6" t="s">
        <v>16</v>
      </c>
      <c r="B1077" s="6" t="s">
        <v>16</v>
      </c>
      <c r="C1077" s="6" t="s">
        <v>54</v>
      </c>
      <c r="D1077" s="6" t="s">
        <v>58</v>
      </c>
      <c r="E1077" s="6">
        <v>11111</v>
      </c>
      <c r="F1077" s="6" t="s">
        <v>56</v>
      </c>
      <c r="G1077" s="6">
        <v>123456</v>
      </c>
      <c r="H1077" s="6" t="s">
        <v>57</v>
      </c>
      <c r="I1077" s="7">
        <v>-782.06437249999999</v>
      </c>
      <c r="J1077" s="6" t="s">
        <v>15</v>
      </c>
      <c r="K1077" s="7">
        <v>-2384417.4010864999</v>
      </c>
      <c r="L1077" s="6" t="s">
        <v>15</v>
      </c>
      <c r="M1077" s="6"/>
      <c r="N1077" s="6"/>
      <c r="P1077" s="3">
        <f t="shared" si="163"/>
        <v>45317</v>
      </c>
      <c r="Q1077" t="str">
        <f t="shared" si="164"/>
        <v/>
      </c>
      <c r="R1077" t="str">
        <f t="shared" si="165"/>
        <v>Yes</v>
      </c>
      <c r="S1077">
        <f t="shared" si="166"/>
        <v>12345</v>
      </c>
      <c r="T1077" t="str">
        <f t="shared" si="167"/>
        <v>Turnover 1</v>
      </c>
      <c r="U1077" s="3">
        <f t="shared" si="168"/>
        <v>45317</v>
      </c>
      <c r="V1077" t="str">
        <f>IF($R1077="No","",IF(D1077="","JD",INDEX(Lookup!$B:$B,MATCH(LEFT(D1077,2),Lookup!$A:$A,0))))</f>
        <v>SI</v>
      </c>
      <c r="W1077" t="str">
        <f t="shared" si="169"/>
        <v>xxxx xxx xxxxx</v>
      </c>
      <c r="X1077" t="str">
        <f t="shared" si="170"/>
        <v>xxxx xxx xxx xxx</v>
      </c>
      <c r="Y1077" t="str">
        <f t="shared" si="171"/>
        <v>SI xxx</v>
      </c>
      <c r="Z1077" s="5">
        <f t="shared" si="172"/>
        <v>-449.73047449999996</v>
      </c>
    </row>
    <row r="1078" spans="1:26" x14ac:dyDescent="0.25">
      <c r="A1078" s="6" t="s">
        <v>16</v>
      </c>
      <c r="B1078" s="6" t="s">
        <v>16</v>
      </c>
      <c r="C1078" s="6" t="s">
        <v>54</v>
      </c>
      <c r="D1078" s="6" t="s">
        <v>58</v>
      </c>
      <c r="E1078" s="6">
        <v>11111</v>
      </c>
      <c r="F1078" s="6" t="s">
        <v>56</v>
      </c>
      <c r="G1078" s="6">
        <v>123456</v>
      </c>
      <c r="H1078" s="6" t="s">
        <v>57</v>
      </c>
      <c r="I1078" s="7">
        <v>-449.73047449999996</v>
      </c>
      <c r="J1078" s="6" t="s">
        <v>15</v>
      </c>
      <c r="K1078" s="7">
        <v>-2384867.1315609999</v>
      </c>
      <c r="L1078" s="6" t="s">
        <v>15</v>
      </c>
      <c r="M1078" s="6"/>
      <c r="N1078" s="6"/>
      <c r="P1078" s="3">
        <f t="shared" si="163"/>
        <v>45317</v>
      </c>
      <c r="Q1078" t="str">
        <f t="shared" si="164"/>
        <v/>
      </c>
      <c r="R1078" t="str">
        <f t="shared" si="165"/>
        <v>Yes</v>
      </c>
      <c r="S1078">
        <f t="shared" si="166"/>
        <v>12345</v>
      </c>
      <c r="T1078" t="str">
        <f t="shared" si="167"/>
        <v>Turnover 1</v>
      </c>
      <c r="U1078" s="3">
        <f t="shared" si="168"/>
        <v>45317</v>
      </c>
      <c r="V1078" t="str">
        <f>IF($R1078="No","",IF(D1078="","JD",INDEX(Lookup!$B:$B,MATCH(LEFT(D1078,2),Lookup!$A:$A,0))))</f>
        <v>SI</v>
      </c>
      <c r="W1078" t="str">
        <f t="shared" si="169"/>
        <v>xxxx xxx xxxxx</v>
      </c>
      <c r="X1078" t="str">
        <f t="shared" si="170"/>
        <v>xxxx xxx xxx xxx</v>
      </c>
      <c r="Y1078" t="str">
        <f t="shared" si="171"/>
        <v>SI xxx</v>
      </c>
      <c r="Z1078" s="5">
        <f t="shared" si="172"/>
        <v>-536.42352549999998</v>
      </c>
    </row>
    <row r="1079" spans="1:26" x14ac:dyDescent="0.25">
      <c r="A1079" s="6" t="s">
        <v>16</v>
      </c>
      <c r="B1079" s="6" t="s">
        <v>16</v>
      </c>
      <c r="C1079" s="6" t="s">
        <v>54</v>
      </c>
      <c r="D1079" s="6" t="s">
        <v>58</v>
      </c>
      <c r="E1079" s="6">
        <v>11111</v>
      </c>
      <c r="F1079" s="6" t="s">
        <v>56</v>
      </c>
      <c r="G1079" s="6">
        <v>123456</v>
      </c>
      <c r="H1079" s="6" t="s">
        <v>57</v>
      </c>
      <c r="I1079" s="7">
        <v>-536.42352549999998</v>
      </c>
      <c r="J1079" s="6" t="s">
        <v>15</v>
      </c>
      <c r="K1079" s="7">
        <v>-2385403.5550865</v>
      </c>
      <c r="L1079" s="6" t="s">
        <v>15</v>
      </c>
      <c r="M1079" s="6"/>
      <c r="N1079" s="6"/>
      <c r="P1079" s="3">
        <f t="shared" si="163"/>
        <v>45317</v>
      </c>
      <c r="Q1079" t="str">
        <f t="shared" si="164"/>
        <v/>
      </c>
      <c r="R1079" t="str">
        <f t="shared" si="165"/>
        <v>Yes</v>
      </c>
      <c r="S1079">
        <f t="shared" si="166"/>
        <v>12345</v>
      </c>
      <c r="T1079" t="str">
        <f t="shared" si="167"/>
        <v>Turnover 1</v>
      </c>
      <c r="U1079" s="3">
        <f t="shared" si="168"/>
        <v>45317</v>
      </c>
      <c r="V1079" t="str">
        <f>IF($R1079="No","",IF(D1079="","JD",INDEX(Lookup!$B:$B,MATCH(LEFT(D1079,2),Lookup!$A:$A,0))))</f>
        <v>SI</v>
      </c>
      <c r="W1079" t="str">
        <f t="shared" si="169"/>
        <v>xxxx xxx xxxxx</v>
      </c>
      <c r="X1079" t="str">
        <f t="shared" si="170"/>
        <v>xxxx xxx xxx xxx</v>
      </c>
      <c r="Y1079" t="str">
        <f t="shared" si="171"/>
        <v>SI xxx</v>
      </c>
      <c r="Z1079" s="5">
        <f t="shared" si="172"/>
        <v>-536.42352549999998</v>
      </c>
    </row>
    <row r="1080" spans="1:26" x14ac:dyDescent="0.25">
      <c r="A1080" s="6" t="s">
        <v>16</v>
      </c>
      <c r="B1080" s="6" t="s">
        <v>16</v>
      </c>
      <c r="C1080" s="6" t="s">
        <v>54</v>
      </c>
      <c r="D1080" s="6" t="s">
        <v>58</v>
      </c>
      <c r="E1080" s="6">
        <v>11111</v>
      </c>
      <c r="F1080" s="6" t="s">
        <v>56</v>
      </c>
      <c r="G1080" s="6">
        <v>123456</v>
      </c>
      <c r="H1080" s="6" t="s">
        <v>57</v>
      </c>
      <c r="I1080" s="7">
        <v>-536.42352549999998</v>
      </c>
      <c r="J1080" s="6" t="s">
        <v>15</v>
      </c>
      <c r="K1080" s="7">
        <v>-2385939.9786120001</v>
      </c>
      <c r="L1080" s="6" t="s">
        <v>15</v>
      </c>
      <c r="M1080" s="6"/>
      <c r="N1080" s="6"/>
      <c r="P1080" s="3">
        <f t="shared" si="163"/>
        <v>45317</v>
      </c>
      <c r="Q1080" t="str">
        <f t="shared" si="164"/>
        <v/>
      </c>
      <c r="R1080" t="str">
        <f t="shared" si="165"/>
        <v>Yes</v>
      </c>
      <c r="S1080">
        <f t="shared" si="166"/>
        <v>12345</v>
      </c>
      <c r="T1080" t="str">
        <f t="shared" si="167"/>
        <v>Turnover 1</v>
      </c>
      <c r="U1080" s="3">
        <f t="shared" si="168"/>
        <v>45317</v>
      </c>
      <c r="V1080" t="str">
        <f>IF($R1080="No","",IF(D1080="","JD",INDEX(Lookup!$B:$B,MATCH(LEFT(D1080,2),Lookup!$A:$A,0))))</f>
        <v>SI</v>
      </c>
      <c r="W1080" t="str">
        <f t="shared" si="169"/>
        <v>xxxx xxx xxxxx</v>
      </c>
      <c r="X1080" t="str">
        <f t="shared" si="170"/>
        <v>xxxx xxx xxx xxx</v>
      </c>
      <c r="Y1080" t="str">
        <f t="shared" si="171"/>
        <v>SI xxx</v>
      </c>
      <c r="Z1080" s="5">
        <f t="shared" si="172"/>
        <v>-1137.3453155</v>
      </c>
    </row>
    <row r="1081" spans="1:26" x14ac:dyDescent="0.25">
      <c r="A1081" s="6" t="s">
        <v>16</v>
      </c>
      <c r="B1081" s="6" t="s">
        <v>16</v>
      </c>
      <c r="C1081" s="6" t="s">
        <v>54</v>
      </c>
      <c r="D1081" s="6" t="s">
        <v>58</v>
      </c>
      <c r="E1081" s="6">
        <v>11111</v>
      </c>
      <c r="F1081" s="6" t="s">
        <v>56</v>
      </c>
      <c r="G1081" s="6">
        <v>123456</v>
      </c>
      <c r="H1081" s="6" t="s">
        <v>57</v>
      </c>
      <c r="I1081" s="7">
        <v>-1137.3453155</v>
      </c>
      <c r="J1081" s="6" t="s">
        <v>15</v>
      </c>
      <c r="K1081" s="7">
        <v>-2387077.3239274998</v>
      </c>
      <c r="L1081" s="6" t="s">
        <v>15</v>
      </c>
      <c r="M1081" s="6"/>
      <c r="N1081" s="6"/>
      <c r="P1081" s="3">
        <f t="shared" si="163"/>
        <v>45317</v>
      </c>
      <c r="Q1081" t="str">
        <f t="shared" si="164"/>
        <v/>
      </c>
      <c r="R1081" t="str">
        <f t="shared" si="165"/>
        <v>Yes</v>
      </c>
      <c r="S1081">
        <f t="shared" si="166"/>
        <v>12345</v>
      </c>
      <c r="T1081" t="str">
        <f t="shared" si="167"/>
        <v>Turnover 1</v>
      </c>
      <c r="U1081" s="3">
        <f t="shared" si="168"/>
        <v>45317</v>
      </c>
      <c r="V1081" t="str">
        <f>IF($R1081="No","",IF(D1081="","JD",INDEX(Lookup!$B:$B,MATCH(LEFT(D1081,2),Lookup!$A:$A,0))))</f>
        <v>SI</v>
      </c>
      <c r="W1081" t="str">
        <f t="shared" si="169"/>
        <v>xxxx xxx xxxxx</v>
      </c>
      <c r="X1081" t="str">
        <f t="shared" si="170"/>
        <v>xxxx xxx xxx xxx</v>
      </c>
      <c r="Y1081" t="str">
        <f t="shared" si="171"/>
        <v>SI xxx</v>
      </c>
      <c r="Z1081" s="5">
        <f t="shared" si="172"/>
        <v>-1175.9191085</v>
      </c>
    </row>
    <row r="1082" spans="1:26" x14ac:dyDescent="0.25">
      <c r="A1082" s="6" t="s">
        <v>16</v>
      </c>
      <c r="B1082" s="6" t="s">
        <v>16</v>
      </c>
      <c r="C1082" s="6" t="s">
        <v>54</v>
      </c>
      <c r="D1082" s="6" t="s">
        <v>58</v>
      </c>
      <c r="E1082" s="6">
        <v>11111</v>
      </c>
      <c r="F1082" s="6" t="s">
        <v>56</v>
      </c>
      <c r="G1082" s="6">
        <v>123456</v>
      </c>
      <c r="H1082" s="6" t="s">
        <v>57</v>
      </c>
      <c r="I1082" s="7">
        <v>-1175.9191085</v>
      </c>
      <c r="J1082" s="6" t="s">
        <v>15</v>
      </c>
      <c r="K1082" s="7">
        <v>-2388253.2430360001</v>
      </c>
      <c r="L1082" s="6" t="s">
        <v>15</v>
      </c>
      <c r="M1082" s="6"/>
      <c r="N1082" s="6"/>
      <c r="P1082" s="3">
        <f t="shared" si="163"/>
        <v>45317</v>
      </c>
      <c r="Q1082" t="str">
        <f t="shared" si="164"/>
        <v/>
      </c>
      <c r="R1082" t="str">
        <f t="shared" si="165"/>
        <v>Yes</v>
      </c>
      <c r="S1082">
        <f t="shared" si="166"/>
        <v>12345</v>
      </c>
      <c r="T1082" t="str">
        <f t="shared" si="167"/>
        <v>Turnover 1</v>
      </c>
      <c r="U1082" s="3">
        <f t="shared" si="168"/>
        <v>45317</v>
      </c>
      <c r="V1082" t="str">
        <f>IF($R1082="No","",IF(D1082="","JD",INDEX(Lookup!$B:$B,MATCH(LEFT(D1082,2),Lookup!$A:$A,0))))</f>
        <v>SI</v>
      </c>
      <c r="W1082" t="str">
        <f t="shared" si="169"/>
        <v>xxxx xxx xxxxx</v>
      </c>
      <c r="X1082" t="str">
        <f t="shared" si="170"/>
        <v>xxxx xxx xxx xxx</v>
      </c>
      <c r="Y1082" t="str">
        <f t="shared" si="171"/>
        <v>SI xxx</v>
      </c>
      <c r="Z1082" s="5">
        <f t="shared" si="172"/>
        <v>-4420.1887665000004</v>
      </c>
    </row>
    <row r="1083" spans="1:26" x14ac:dyDescent="0.25">
      <c r="A1083" s="6" t="s">
        <v>16</v>
      </c>
      <c r="B1083" s="6" t="s">
        <v>16</v>
      </c>
      <c r="C1083" s="6" t="s">
        <v>54</v>
      </c>
      <c r="D1083" s="6" t="s">
        <v>58</v>
      </c>
      <c r="E1083" s="6">
        <v>11111</v>
      </c>
      <c r="F1083" s="6" t="s">
        <v>56</v>
      </c>
      <c r="G1083" s="6">
        <v>123456</v>
      </c>
      <c r="H1083" s="6" t="s">
        <v>57</v>
      </c>
      <c r="I1083" s="7">
        <v>-4420.1887665000004</v>
      </c>
      <c r="J1083" s="6" t="s">
        <v>15</v>
      </c>
      <c r="K1083" s="7">
        <v>-2392673.4318025</v>
      </c>
      <c r="L1083" s="6" t="s">
        <v>15</v>
      </c>
      <c r="M1083" s="6"/>
      <c r="N1083" s="6"/>
      <c r="P1083" s="3">
        <f t="shared" si="163"/>
        <v>45317</v>
      </c>
      <c r="Q1083" t="str">
        <f t="shared" si="164"/>
        <v/>
      </c>
      <c r="R1083" t="str">
        <f t="shared" si="165"/>
        <v>Yes</v>
      </c>
      <c r="S1083">
        <f t="shared" si="166"/>
        <v>12345</v>
      </c>
      <c r="T1083" t="str">
        <f t="shared" si="167"/>
        <v>Turnover 1</v>
      </c>
      <c r="U1083" s="3">
        <f t="shared" si="168"/>
        <v>45317</v>
      </c>
      <c r="V1083" t="str">
        <f>IF($R1083="No","",IF(D1083="","JD",INDEX(Lookup!$B:$B,MATCH(LEFT(D1083,2),Lookup!$A:$A,0))))</f>
        <v>SI</v>
      </c>
      <c r="W1083" t="str">
        <f t="shared" si="169"/>
        <v>xxxx xxx xxxxx</v>
      </c>
      <c r="X1083" t="str">
        <f t="shared" si="170"/>
        <v>xxxx xxx xxx xxx</v>
      </c>
      <c r="Y1083" t="str">
        <f t="shared" si="171"/>
        <v>SI xxx</v>
      </c>
      <c r="Z1083" s="5">
        <f t="shared" si="172"/>
        <v>-954.24938950000001</v>
      </c>
    </row>
    <row r="1084" spans="1:26" x14ac:dyDescent="0.25">
      <c r="A1084" s="6" t="s">
        <v>16</v>
      </c>
      <c r="B1084" s="6" t="s">
        <v>16</v>
      </c>
      <c r="C1084" s="6" t="s">
        <v>54</v>
      </c>
      <c r="D1084" s="6" t="s">
        <v>58</v>
      </c>
      <c r="E1084" s="6">
        <v>11111</v>
      </c>
      <c r="F1084" s="6" t="s">
        <v>56</v>
      </c>
      <c r="G1084" s="6">
        <v>123456</v>
      </c>
      <c r="H1084" s="6" t="s">
        <v>57</v>
      </c>
      <c r="I1084" s="7">
        <v>-954.24938950000001</v>
      </c>
      <c r="J1084" s="6" t="s">
        <v>15</v>
      </c>
      <c r="K1084" s="7">
        <v>-2393627.6811919999</v>
      </c>
      <c r="L1084" s="6" t="s">
        <v>15</v>
      </c>
      <c r="M1084" s="6"/>
      <c r="N1084" s="6"/>
      <c r="P1084" s="3">
        <f t="shared" si="163"/>
        <v>45317</v>
      </c>
      <c r="Q1084" t="str">
        <f t="shared" si="164"/>
        <v/>
      </c>
      <c r="R1084" t="str">
        <f t="shared" si="165"/>
        <v>Yes</v>
      </c>
      <c r="S1084">
        <f t="shared" si="166"/>
        <v>12345</v>
      </c>
      <c r="T1084" t="str">
        <f t="shared" si="167"/>
        <v>Turnover 1</v>
      </c>
      <c r="U1084" s="3">
        <f t="shared" si="168"/>
        <v>45317</v>
      </c>
      <c r="V1084" t="str">
        <f>IF($R1084="No","",IF(D1084="","JD",INDEX(Lookup!$B:$B,MATCH(LEFT(D1084,2),Lookup!$A:$A,0))))</f>
        <v>SI</v>
      </c>
      <c r="W1084" t="str">
        <f t="shared" si="169"/>
        <v>xxxx xxx xxxxx</v>
      </c>
      <c r="X1084" t="str">
        <f t="shared" si="170"/>
        <v>xxxx xxx xxx xxx</v>
      </c>
      <c r="Y1084" t="str">
        <f t="shared" si="171"/>
        <v>SI xxx</v>
      </c>
      <c r="Z1084" s="5">
        <f t="shared" si="172"/>
        <v>-501.6173465</v>
      </c>
    </row>
    <row r="1085" spans="1:26" x14ac:dyDescent="0.25">
      <c r="A1085" s="6" t="s">
        <v>16</v>
      </c>
      <c r="B1085" s="6" t="s">
        <v>16</v>
      </c>
      <c r="C1085" s="6" t="s">
        <v>54</v>
      </c>
      <c r="D1085" s="6" t="s">
        <v>58</v>
      </c>
      <c r="E1085" s="6">
        <v>11111</v>
      </c>
      <c r="F1085" s="6" t="s">
        <v>56</v>
      </c>
      <c r="G1085" s="6">
        <v>123456</v>
      </c>
      <c r="H1085" s="6" t="s">
        <v>57</v>
      </c>
      <c r="I1085" s="7">
        <v>-501.6173465</v>
      </c>
      <c r="J1085" s="6" t="s">
        <v>15</v>
      </c>
      <c r="K1085" s="7">
        <v>-2394129.2985385</v>
      </c>
      <c r="L1085" s="6" t="s">
        <v>15</v>
      </c>
      <c r="M1085" s="6"/>
      <c r="N1085" s="6"/>
      <c r="P1085" s="3">
        <f t="shared" si="163"/>
        <v>45317</v>
      </c>
      <c r="Q1085" t="str">
        <f t="shared" si="164"/>
        <v/>
      </c>
      <c r="R1085" t="str">
        <f t="shared" si="165"/>
        <v>Yes</v>
      </c>
      <c r="S1085">
        <f t="shared" si="166"/>
        <v>12345</v>
      </c>
      <c r="T1085" t="str">
        <f t="shared" si="167"/>
        <v>Turnover 1</v>
      </c>
      <c r="U1085" s="3">
        <f t="shared" si="168"/>
        <v>45317</v>
      </c>
      <c r="V1085" t="str">
        <f>IF($R1085="No","",IF(D1085="","JD",INDEX(Lookup!$B:$B,MATCH(LEFT(D1085,2),Lookup!$A:$A,0))))</f>
        <v>SI</v>
      </c>
      <c r="W1085" t="str">
        <f t="shared" si="169"/>
        <v>xxxx xxx xxxxx</v>
      </c>
      <c r="X1085" t="str">
        <f t="shared" si="170"/>
        <v>xxxx xxx xxx xxx</v>
      </c>
      <c r="Y1085" t="str">
        <f t="shared" si="171"/>
        <v>SI xxx</v>
      </c>
      <c r="Z1085" s="5">
        <f t="shared" si="172"/>
        <v>-97.174098000000001</v>
      </c>
    </row>
    <row r="1086" spans="1:26" x14ac:dyDescent="0.25">
      <c r="A1086" s="6" t="s">
        <v>16</v>
      </c>
      <c r="B1086" s="6" t="s">
        <v>16</v>
      </c>
      <c r="C1086" s="6" t="s">
        <v>54</v>
      </c>
      <c r="D1086" s="6" t="s">
        <v>58</v>
      </c>
      <c r="E1086" s="6">
        <v>11111</v>
      </c>
      <c r="F1086" s="6" t="s">
        <v>56</v>
      </c>
      <c r="G1086" s="6">
        <v>123456</v>
      </c>
      <c r="H1086" s="6" t="s">
        <v>57</v>
      </c>
      <c r="I1086" s="7">
        <v>-97.174098000000001</v>
      </c>
      <c r="J1086" s="6" t="s">
        <v>15</v>
      </c>
      <c r="K1086" s="7">
        <v>-2394226.4726364999</v>
      </c>
      <c r="L1086" s="6" t="s">
        <v>15</v>
      </c>
      <c r="M1086" s="6"/>
      <c r="N1086" s="6"/>
      <c r="P1086" s="3">
        <f t="shared" si="163"/>
        <v>45317</v>
      </c>
      <c r="Q1086" t="str">
        <f t="shared" si="164"/>
        <v/>
      </c>
      <c r="R1086" t="str">
        <f t="shared" si="165"/>
        <v>Yes</v>
      </c>
      <c r="S1086">
        <f t="shared" si="166"/>
        <v>12345</v>
      </c>
      <c r="T1086" t="str">
        <f t="shared" si="167"/>
        <v>Turnover 1</v>
      </c>
      <c r="U1086" s="3">
        <f t="shared" si="168"/>
        <v>45317</v>
      </c>
      <c r="V1086" t="str">
        <f>IF($R1086="No","",IF(D1086="","JD",INDEX(Lookup!$B:$B,MATCH(LEFT(D1086,2),Lookup!$A:$A,0))))</f>
        <v>SI</v>
      </c>
      <c r="W1086" t="str">
        <f t="shared" si="169"/>
        <v>xxxx xxx xxxxx</v>
      </c>
      <c r="X1086" t="str">
        <f t="shared" si="170"/>
        <v>xxxx xxx xxx xxx</v>
      </c>
      <c r="Y1086" t="str">
        <f t="shared" si="171"/>
        <v>SI xxx</v>
      </c>
      <c r="Z1086" s="5">
        <f t="shared" si="172"/>
        <v>-143.169332</v>
      </c>
    </row>
    <row r="1087" spans="1:26" x14ac:dyDescent="0.25">
      <c r="A1087" s="6" t="s">
        <v>16</v>
      </c>
      <c r="B1087" s="6" t="s">
        <v>16</v>
      </c>
      <c r="C1087" s="6" t="s">
        <v>54</v>
      </c>
      <c r="D1087" s="6" t="s">
        <v>58</v>
      </c>
      <c r="E1087" s="6">
        <v>11111</v>
      </c>
      <c r="F1087" s="6" t="s">
        <v>56</v>
      </c>
      <c r="G1087" s="6">
        <v>123456</v>
      </c>
      <c r="H1087" s="6" t="s">
        <v>57</v>
      </c>
      <c r="I1087" s="7">
        <v>-143.169332</v>
      </c>
      <c r="J1087" s="6" t="s">
        <v>15</v>
      </c>
      <c r="K1087" s="7">
        <v>-2394369.6419684999</v>
      </c>
      <c r="L1087" s="6" t="s">
        <v>15</v>
      </c>
      <c r="M1087" s="6"/>
      <c r="N1087" s="6"/>
      <c r="P1087" s="3">
        <f t="shared" si="163"/>
        <v>45317</v>
      </c>
      <c r="Q1087" t="str">
        <f t="shared" si="164"/>
        <v/>
      </c>
      <c r="R1087" t="str">
        <f t="shared" si="165"/>
        <v>Yes</v>
      </c>
      <c r="S1087">
        <f t="shared" si="166"/>
        <v>12345</v>
      </c>
      <c r="T1087" t="str">
        <f t="shared" si="167"/>
        <v>Turnover 1</v>
      </c>
      <c r="U1087" s="3">
        <f t="shared" si="168"/>
        <v>45317</v>
      </c>
      <c r="V1087" t="str">
        <f>IF($R1087="No","",IF(D1087="","JD",INDEX(Lookup!$B:$B,MATCH(LEFT(D1087,2),Lookup!$A:$A,0))))</f>
        <v>SI</v>
      </c>
      <c r="W1087" t="str">
        <f t="shared" si="169"/>
        <v>xxxx xxx xxxxx</v>
      </c>
      <c r="X1087" t="str">
        <f t="shared" si="170"/>
        <v>xxxx xxx xxx xxx</v>
      </c>
      <c r="Y1087" t="str">
        <f t="shared" si="171"/>
        <v>SI xxx</v>
      </c>
      <c r="Z1087" s="5">
        <f t="shared" si="172"/>
        <v>-350.46395999999999</v>
      </c>
    </row>
    <row r="1088" spans="1:26" x14ac:dyDescent="0.25">
      <c r="A1088" s="6" t="s">
        <v>16</v>
      </c>
      <c r="B1088" s="6" t="s">
        <v>16</v>
      </c>
      <c r="C1088" s="6" t="s">
        <v>54</v>
      </c>
      <c r="D1088" s="6" t="s">
        <v>58</v>
      </c>
      <c r="E1088" s="6">
        <v>11111</v>
      </c>
      <c r="F1088" s="6" t="s">
        <v>56</v>
      </c>
      <c r="G1088" s="6">
        <v>123456</v>
      </c>
      <c r="H1088" s="6" t="s">
        <v>57</v>
      </c>
      <c r="I1088" s="7">
        <v>-350.46395999999999</v>
      </c>
      <c r="J1088" s="6" t="s">
        <v>15</v>
      </c>
      <c r="K1088" s="7">
        <v>-2394720.1059285002</v>
      </c>
      <c r="L1088" s="6" t="s">
        <v>15</v>
      </c>
      <c r="M1088" s="6"/>
      <c r="N1088" s="6"/>
      <c r="P1088" s="3">
        <f t="shared" si="163"/>
        <v>45317</v>
      </c>
      <c r="Q1088" t="str">
        <f t="shared" si="164"/>
        <v/>
      </c>
      <c r="R1088" t="str">
        <f t="shared" si="165"/>
        <v>Yes</v>
      </c>
      <c r="S1088">
        <f t="shared" si="166"/>
        <v>12345</v>
      </c>
      <c r="T1088" t="str">
        <f t="shared" si="167"/>
        <v>Turnover 1</v>
      </c>
      <c r="U1088" s="3">
        <f t="shared" si="168"/>
        <v>45317</v>
      </c>
      <c r="V1088" t="str">
        <f>IF($R1088="No","",IF(D1088="","JD",INDEX(Lookup!$B:$B,MATCH(LEFT(D1088,2),Lookup!$A:$A,0))))</f>
        <v>SI</v>
      </c>
      <c r="W1088" t="str">
        <f t="shared" si="169"/>
        <v>xxxx xxx xxxxx</v>
      </c>
      <c r="X1088" t="str">
        <f t="shared" si="170"/>
        <v>xxxx xxx xxx xxx</v>
      </c>
      <c r="Y1088" t="str">
        <f t="shared" si="171"/>
        <v>SI xxx</v>
      </c>
      <c r="Z1088" s="5">
        <f t="shared" si="172"/>
        <v>-97.932677999999996</v>
      </c>
    </row>
    <row r="1089" spans="1:26" x14ac:dyDescent="0.25">
      <c r="A1089" s="6" t="s">
        <v>16</v>
      </c>
      <c r="B1089" s="6" t="s">
        <v>16</v>
      </c>
      <c r="C1089" s="6" t="s">
        <v>54</v>
      </c>
      <c r="D1089" s="6" t="s">
        <v>58</v>
      </c>
      <c r="E1089" s="6">
        <v>11111</v>
      </c>
      <c r="F1089" s="6" t="s">
        <v>56</v>
      </c>
      <c r="G1089" s="6">
        <v>123456</v>
      </c>
      <c r="H1089" s="6" t="s">
        <v>57</v>
      </c>
      <c r="I1089" s="7">
        <v>-97.932677999999996</v>
      </c>
      <c r="J1089" s="6" t="s">
        <v>15</v>
      </c>
      <c r="K1089" s="7">
        <v>-2394818.0386065003</v>
      </c>
      <c r="L1089" s="6" t="s">
        <v>15</v>
      </c>
      <c r="M1089" s="6"/>
      <c r="N1089" s="6"/>
      <c r="P1089" s="3">
        <f t="shared" si="163"/>
        <v>45317</v>
      </c>
      <c r="Q1089" t="str">
        <f t="shared" si="164"/>
        <v/>
      </c>
      <c r="R1089" t="str">
        <f t="shared" si="165"/>
        <v>Yes</v>
      </c>
      <c r="S1089">
        <f t="shared" si="166"/>
        <v>12345</v>
      </c>
      <c r="T1089" t="str">
        <f t="shared" si="167"/>
        <v>Turnover 1</v>
      </c>
      <c r="U1089" s="3">
        <f t="shared" si="168"/>
        <v>45317</v>
      </c>
      <c r="V1089" t="str">
        <f>IF($R1089="No","",IF(D1089="","JD",INDEX(Lookup!$B:$B,MATCH(LEFT(D1089,2),Lookup!$A:$A,0))))</f>
        <v>SI</v>
      </c>
      <c r="W1089" t="str">
        <f t="shared" si="169"/>
        <v>xxxx xxx xxxxx</v>
      </c>
      <c r="X1089" t="str">
        <f t="shared" si="170"/>
        <v>xxxx xxx xxx xxx</v>
      </c>
      <c r="Y1089" t="str">
        <f t="shared" si="171"/>
        <v>SI xxx</v>
      </c>
      <c r="Z1089" s="5">
        <f t="shared" si="172"/>
        <v>0</v>
      </c>
    </row>
    <row r="1090" spans="1:26" x14ac:dyDescent="0.25">
      <c r="A1090" s="6" t="s">
        <v>16</v>
      </c>
      <c r="B1090" s="6" t="s">
        <v>16</v>
      </c>
      <c r="C1090" s="6" t="s">
        <v>54</v>
      </c>
      <c r="D1090" s="6" t="s">
        <v>58</v>
      </c>
      <c r="E1090" s="6">
        <v>11111</v>
      </c>
      <c r="F1090" s="6" t="s">
        <v>56</v>
      </c>
      <c r="G1090" s="6">
        <v>123456</v>
      </c>
      <c r="H1090" s="6" t="s">
        <v>57</v>
      </c>
      <c r="I1090" s="7">
        <v>0</v>
      </c>
      <c r="J1090" s="6" t="s">
        <v>15</v>
      </c>
      <c r="K1090" s="7">
        <v>-2394818.0386065003</v>
      </c>
      <c r="L1090" s="6" t="s">
        <v>15</v>
      </c>
      <c r="M1090" s="6"/>
      <c r="N1090" s="6"/>
      <c r="P1090" s="3">
        <f t="shared" si="163"/>
        <v>45317</v>
      </c>
      <c r="Q1090" t="str">
        <f t="shared" si="164"/>
        <v/>
      </c>
      <c r="R1090" t="str">
        <f t="shared" si="165"/>
        <v>Yes</v>
      </c>
      <c r="S1090">
        <f t="shared" si="166"/>
        <v>12345</v>
      </c>
      <c r="T1090" t="str">
        <f t="shared" si="167"/>
        <v>Turnover 1</v>
      </c>
      <c r="U1090" s="3">
        <f t="shared" si="168"/>
        <v>45317</v>
      </c>
      <c r="V1090" t="str">
        <f>IF($R1090="No","",IF(D1090="","JD",INDEX(Lookup!$B:$B,MATCH(LEFT(D1090,2),Lookup!$A:$A,0))))</f>
        <v>SI</v>
      </c>
      <c r="W1090" t="str">
        <f t="shared" si="169"/>
        <v>xxxx xxx xxxxx</v>
      </c>
      <c r="X1090" t="str">
        <f t="shared" si="170"/>
        <v>xxxx xxx xxx xxx</v>
      </c>
      <c r="Y1090" t="str">
        <f t="shared" si="171"/>
        <v>SI xxx</v>
      </c>
      <c r="Z1090" s="5">
        <f t="shared" si="172"/>
        <v>-213.04719299999999</v>
      </c>
    </row>
    <row r="1091" spans="1:26" x14ac:dyDescent="0.25">
      <c r="A1091" s="6" t="s">
        <v>16</v>
      </c>
      <c r="B1091" s="6" t="s">
        <v>16</v>
      </c>
      <c r="C1091" s="6" t="s">
        <v>54</v>
      </c>
      <c r="D1091" s="6" t="s">
        <v>58</v>
      </c>
      <c r="E1091" s="6">
        <v>11111</v>
      </c>
      <c r="F1091" s="6" t="s">
        <v>56</v>
      </c>
      <c r="G1091" s="6">
        <v>123456</v>
      </c>
      <c r="H1091" s="6" t="s">
        <v>57</v>
      </c>
      <c r="I1091" s="7">
        <v>-213.04719299999999</v>
      </c>
      <c r="J1091" s="6" t="s">
        <v>15</v>
      </c>
      <c r="K1091" s="7">
        <v>-2395031.0857994999</v>
      </c>
      <c r="L1091" s="6" t="s">
        <v>15</v>
      </c>
      <c r="M1091" s="6"/>
      <c r="N1091" s="6"/>
      <c r="P1091" s="3">
        <f t="shared" si="163"/>
        <v>45317</v>
      </c>
      <c r="Q1091" t="str">
        <f t="shared" si="164"/>
        <v/>
      </c>
      <c r="R1091" t="str">
        <f t="shared" si="165"/>
        <v>Yes</v>
      </c>
      <c r="S1091">
        <f t="shared" si="166"/>
        <v>12345</v>
      </c>
      <c r="T1091" t="str">
        <f t="shared" si="167"/>
        <v>Turnover 1</v>
      </c>
      <c r="U1091" s="3">
        <f t="shared" si="168"/>
        <v>45317</v>
      </c>
      <c r="V1091" t="str">
        <f>IF($R1091="No","",IF(D1091="","JD",INDEX(Lookup!$B:$B,MATCH(LEFT(D1091,2),Lookup!$A:$A,0))))</f>
        <v>SI</v>
      </c>
      <c r="W1091" t="str">
        <f t="shared" si="169"/>
        <v>xxxx xxx xxxxx</v>
      </c>
      <c r="X1091" t="str">
        <f t="shared" si="170"/>
        <v>xxxx xxx xxx xxx</v>
      </c>
      <c r="Y1091" t="str">
        <f t="shared" si="171"/>
        <v>SI xxx</v>
      </c>
      <c r="Z1091" s="5">
        <f t="shared" si="172"/>
        <v>-183.12121200000001</v>
      </c>
    </row>
    <row r="1092" spans="1:26" x14ac:dyDescent="0.25">
      <c r="A1092" s="6" t="s">
        <v>16</v>
      </c>
      <c r="B1092" s="6" t="s">
        <v>16</v>
      </c>
      <c r="C1092" s="6" t="s">
        <v>54</v>
      </c>
      <c r="D1092" s="6" t="s">
        <v>58</v>
      </c>
      <c r="E1092" s="6">
        <v>11111</v>
      </c>
      <c r="F1092" s="6" t="s">
        <v>56</v>
      </c>
      <c r="G1092" s="6">
        <v>123456</v>
      </c>
      <c r="H1092" s="6" t="s">
        <v>57</v>
      </c>
      <c r="I1092" s="7">
        <v>-183.12121200000001</v>
      </c>
      <c r="J1092" s="6" t="s">
        <v>15</v>
      </c>
      <c r="K1092" s="7">
        <v>-2395214.2070114999</v>
      </c>
      <c r="L1092" s="6" t="s">
        <v>15</v>
      </c>
      <c r="M1092" s="6"/>
      <c r="N1092" s="6"/>
      <c r="P1092" s="3">
        <f t="shared" ref="P1092:P1155" si="173">IFERROR(DATE(RIGHT(A1092,4), MID(A1092,4,2), LEFT(A1092,2)),"")</f>
        <v>45317</v>
      </c>
      <c r="Q1092" t="str">
        <f t="shared" ref="Q1092:Q1155" si="174">IF(AND(I1092="",A1092&lt;&gt;""),"OB","")</f>
        <v/>
      </c>
      <c r="R1092" t="str">
        <f t="shared" ref="R1092:R1155" si="175">IF(Q1092="OB","Yes",IF(I1092&lt;&gt;"","Yes","No"))</f>
        <v>Yes</v>
      </c>
      <c r="S1092">
        <f t="shared" ref="S1092:S1155" si="176">IF($R1092="No","",IF(AND($L1092&lt;&gt;"",$L1091=""),$B1092,S1091))</f>
        <v>12345</v>
      </c>
      <c r="T1092" t="str">
        <f t="shared" ref="T1092:T1155" si="177">IF($R1092="No","",IF(AND($L1092&lt;&gt;"",$L1091=""),$F1092,T1091))</f>
        <v>Turnover 1</v>
      </c>
      <c r="U1092" s="3">
        <f t="shared" ref="U1092:U1155" si="178">IF(Q1092="OB",MIN(P:P)-1,IF(R1092="Yes",P1092,""))</f>
        <v>45317</v>
      </c>
      <c r="V1092" t="str">
        <f>IF($R1092="No","",IF(D1092="","JD",INDEX(Lookup!$B:$B,MATCH(LEFT(D1092,2),Lookup!$A:$A,0))))</f>
        <v>SI</v>
      </c>
      <c r="W1092" t="str">
        <f t="shared" ref="W1092:W1155" si="179">IF(R1092="No","",IF(OR(V1092="PI",V1092="SI"),H1092,""))</f>
        <v>xxxx xxx xxxxx</v>
      </c>
      <c r="X1092" t="str">
        <f t="shared" ref="X1092:X1155" si="180">IF(R1092="Yes",F1092,"")</f>
        <v>xxxx xxx xxx xxx</v>
      </c>
      <c r="Y1092" t="str">
        <f t="shared" ref="Y1092:Y1155" si="181">IF(R1092="No","",IF(OR(V1092="PI",V1092="SI"),D1092,""))</f>
        <v>SI xxx</v>
      </c>
      <c r="Z1092" s="5">
        <f t="shared" ref="Z1092:Z1155" si="182">IF(R1092="No","",IF(Q1092="OB",K1092,I1093))</f>
        <v>-98.274039000000002</v>
      </c>
    </row>
    <row r="1093" spans="1:26" x14ac:dyDescent="0.25">
      <c r="A1093" s="6" t="s">
        <v>16</v>
      </c>
      <c r="B1093" s="6" t="s">
        <v>16</v>
      </c>
      <c r="C1093" s="6" t="s">
        <v>54</v>
      </c>
      <c r="D1093" s="6" t="s">
        <v>58</v>
      </c>
      <c r="E1093" s="6">
        <v>11111</v>
      </c>
      <c r="F1093" s="6" t="s">
        <v>56</v>
      </c>
      <c r="G1093" s="6">
        <v>123456</v>
      </c>
      <c r="H1093" s="6" t="s">
        <v>57</v>
      </c>
      <c r="I1093" s="7">
        <v>-98.274039000000002</v>
      </c>
      <c r="J1093" s="6" t="s">
        <v>15</v>
      </c>
      <c r="K1093" s="7">
        <v>-2395312.4810504997</v>
      </c>
      <c r="L1093" s="6" t="s">
        <v>15</v>
      </c>
      <c r="M1093" s="6"/>
      <c r="N1093" s="6"/>
      <c r="P1093" s="3">
        <f t="shared" si="173"/>
        <v>45317</v>
      </c>
      <c r="Q1093" t="str">
        <f t="shared" si="174"/>
        <v/>
      </c>
      <c r="R1093" t="str">
        <f t="shared" si="175"/>
        <v>Yes</v>
      </c>
      <c r="S1093">
        <f t="shared" si="176"/>
        <v>12345</v>
      </c>
      <c r="T1093" t="str">
        <f t="shared" si="177"/>
        <v>Turnover 1</v>
      </c>
      <c r="U1093" s="3">
        <f t="shared" si="178"/>
        <v>45317</v>
      </c>
      <c r="V1093" t="str">
        <f>IF($R1093="No","",IF(D1093="","JD",INDEX(Lookup!$B:$B,MATCH(LEFT(D1093,2),Lookup!$A:$A,0))))</f>
        <v>SI</v>
      </c>
      <c r="W1093" t="str">
        <f t="shared" si="179"/>
        <v>xxxx xxx xxxxx</v>
      </c>
      <c r="X1093" t="str">
        <f t="shared" si="180"/>
        <v>xxxx xxx xxx xxx</v>
      </c>
      <c r="Y1093" t="str">
        <f t="shared" si="181"/>
        <v>SI xxx</v>
      </c>
      <c r="Z1093" s="5">
        <f t="shared" si="182"/>
        <v>-106.618419</v>
      </c>
    </row>
    <row r="1094" spans="1:26" x14ac:dyDescent="0.25">
      <c r="A1094" s="6" t="s">
        <v>16</v>
      </c>
      <c r="B1094" s="6" t="s">
        <v>16</v>
      </c>
      <c r="C1094" s="6" t="s">
        <v>54</v>
      </c>
      <c r="D1094" s="6" t="s">
        <v>58</v>
      </c>
      <c r="E1094" s="6">
        <v>11111</v>
      </c>
      <c r="F1094" s="6" t="s">
        <v>56</v>
      </c>
      <c r="G1094" s="6">
        <v>123456</v>
      </c>
      <c r="H1094" s="6" t="s">
        <v>57</v>
      </c>
      <c r="I1094" s="7">
        <v>-106.618419</v>
      </c>
      <c r="J1094" s="6" t="s">
        <v>15</v>
      </c>
      <c r="K1094" s="7">
        <v>-2395419.0994695001</v>
      </c>
      <c r="L1094" s="6" t="s">
        <v>15</v>
      </c>
      <c r="M1094" s="6"/>
      <c r="N1094" s="6"/>
      <c r="P1094" s="3">
        <f t="shared" si="173"/>
        <v>45317</v>
      </c>
      <c r="Q1094" t="str">
        <f t="shared" si="174"/>
        <v/>
      </c>
      <c r="R1094" t="str">
        <f t="shared" si="175"/>
        <v>Yes</v>
      </c>
      <c r="S1094">
        <f t="shared" si="176"/>
        <v>12345</v>
      </c>
      <c r="T1094" t="str">
        <f t="shared" si="177"/>
        <v>Turnover 1</v>
      </c>
      <c r="U1094" s="3">
        <f t="shared" si="178"/>
        <v>45317</v>
      </c>
      <c r="V1094" t="str">
        <f>IF($R1094="No","",IF(D1094="","JD",INDEX(Lookup!$B:$B,MATCH(LEFT(D1094,2),Lookup!$A:$A,0))))</f>
        <v>SI</v>
      </c>
      <c r="W1094" t="str">
        <f t="shared" si="179"/>
        <v>xxxx xxx xxxxx</v>
      </c>
      <c r="X1094" t="str">
        <f t="shared" si="180"/>
        <v>xxxx xxx xxx xxx</v>
      </c>
      <c r="Y1094" t="str">
        <f t="shared" si="181"/>
        <v>SI xxx</v>
      </c>
      <c r="Z1094" s="5">
        <f t="shared" si="182"/>
        <v>-114.242148</v>
      </c>
    </row>
    <row r="1095" spans="1:26" x14ac:dyDescent="0.25">
      <c r="A1095" s="6" t="s">
        <v>16</v>
      </c>
      <c r="B1095" s="6" t="s">
        <v>16</v>
      </c>
      <c r="C1095" s="6" t="s">
        <v>54</v>
      </c>
      <c r="D1095" s="6" t="s">
        <v>58</v>
      </c>
      <c r="E1095" s="6">
        <v>11111</v>
      </c>
      <c r="F1095" s="6" t="s">
        <v>56</v>
      </c>
      <c r="G1095" s="6">
        <v>123456</v>
      </c>
      <c r="H1095" s="6" t="s">
        <v>57</v>
      </c>
      <c r="I1095" s="7">
        <v>-114.242148</v>
      </c>
      <c r="J1095" s="6" t="s">
        <v>15</v>
      </c>
      <c r="K1095" s="7">
        <v>-2395533.3416174999</v>
      </c>
      <c r="L1095" s="6" t="s">
        <v>15</v>
      </c>
      <c r="M1095" s="6"/>
      <c r="N1095" s="6"/>
      <c r="P1095" s="3">
        <f t="shared" si="173"/>
        <v>45317</v>
      </c>
      <c r="Q1095" t="str">
        <f t="shared" si="174"/>
        <v/>
      </c>
      <c r="R1095" t="str">
        <f t="shared" si="175"/>
        <v>Yes</v>
      </c>
      <c r="S1095">
        <f t="shared" si="176"/>
        <v>12345</v>
      </c>
      <c r="T1095" t="str">
        <f t="shared" si="177"/>
        <v>Turnover 1</v>
      </c>
      <c r="U1095" s="3">
        <f t="shared" si="178"/>
        <v>45317</v>
      </c>
      <c r="V1095" t="str">
        <f>IF($R1095="No","",IF(D1095="","JD",INDEX(Lookup!$B:$B,MATCH(LEFT(D1095,2),Lookup!$A:$A,0))))</f>
        <v>SI</v>
      </c>
      <c r="W1095" t="str">
        <f t="shared" si="179"/>
        <v>xxxx xxx xxxxx</v>
      </c>
      <c r="X1095" t="str">
        <f t="shared" si="180"/>
        <v>xxxx xxx xxx xxx</v>
      </c>
      <c r="Y1095" t="str">
        <f t="shared" si="181"/>
        <v>SI xxx</v>
      </c>
      <c r="Z1095" s="5">
        <f t="shared" si="182"/>
        <v>-92.546760000000006</v>
      </c>
    </row>
    <row r="1096" spans="1:26" x14ac:dyDescent="0.25">
      <c r="A1096" s="6" t="s">
        <v>16</v>
      </c>
      <c r="B1096" s="6" t="s">
        <v>16</v>
      </c>
      <c r="C1096" s="6" t="s">
        <v>54</v>
      </c>
      <c r="D1096" s="6" t="s">
        <v>58</v>
      </c>
      <c r="E1096" s="6">
        <v>11111</v>
      </c>
      <c r="F1096" s="6" t="s">
        <v>56</v>
      </c>
      <c r="G1096" s="6">
        <v>123456</v>
      </c>
      <c r="H1096" s="6" t="s">
        <v>57</v>
      </c>
      <c r="I1096" s="7">
        <v>-92.546760000000006</v>
      </c>
      <c r="J1096" s="6" t="s">
        <v>15</v>
      </c>
      <c r="K1096" s="7">
        <v>-2395625.8883775002</v>
      </c>
      <c r="L1096" s="6" t="s">
        <v>15</v>
      </c>
      <c r="M1096" s="6"/>
      <c r="N1096" s="6"/>
      <c r="P1096" s="3">
        <f t="shared" si="173"/>
        <v>45317</v>
      </c>
      <c r="Q1096" t="str">
        <f t="shared" si="174"/>
        <v/>
      </c>
      <c r="R1096" t="str">
        <f t="shared" si="175"/>
        <v>Yes</v>
      </c>
      <c r="S1096">
        <f t="shared" si="176"/>
        <v>12345</v>
      </c>
      <c r="T1096" t="str">
        <f t="shared" si="177"/>
        <v>Turnover 1</v>
      </c>
      <c r="U1096" s="3">
        <f t="shared" si="178"/>
        <v>45317</v>
      </c>
      <c r="V1096" t="str">
        <f>IF($R1096="No","",IF(D1096="","JD",INDEX(Lookup!$B:$B,MATCH(LEFT(D1096,2),Lookup!$A:$A,0))))</f>
        <v>SI</v>
      </c>
      <c r="W1096" t="str">
        <f t="shared" si="179"/>
        <v>xxxx xxx xxxxx</v>
      </c>
      <c r="X1096" t="str">
        <f t="shared" si="180"/>
        <v>xxxx xxx xxx xxx</v>
      </c>
      <c r="Y1096" t="str">
        <f t="shared" si="181"/>
        <v>SI xxx</v>
      </c>
      <c r="Z1096" s="5">
        <f t="shared" si="182"/>
        <v>-103.62202799999999</v>
      </c>
    </row>
    <row r="1097" spans="1:26" x14ac:dyDescent="0.25">
      <c r="A1097" s="6" t="s">
        <v>16</v>
      </c>
      <c r="B1097" s="6" t="s">
        <v>16</v>
      </c>
      <c r="C1097" s="6" t="s">
        <v>54</v>
      </c>
      <c r="D1097" s="6" t="s">
        <v>58</v>
      </c>
      <c r="E1097" s="6">
        <v>11111</v>
      </c>
      <c r="F1097" s="6" t="s">
        <v>56</v>
      </c>
      <c r="G1097" s="6">
        <v>123456</v>
      </c>
      <c r="H1097" s="6" t="s">
        <v>57</v>
      </c>
      <c r="I1097" s="7">
        <v>-103.62202799999999</v>
      </c>
      <c r="J1097" s="6" t="s">
        <v>15</v>
      </c>
      <c r="K1097" s="7">
        <v>-2395729.5104055</v>
      </c>
      <c r="L1097" s="6" t="s">
        <v>15</v>
      </c>
      <c r="M1097" s="6"/>
      <c r="N1097" s="6"/>
      <c r="P1097" s="3">
        <f t="shared" si="173"/>
        <v>45317</v>
      </c>
      <c r="Q1097" t="str">
        <f t="shared" si="174"/>
        <v/>
      </c>
      <c r="R1097" t="str">
        <f t="shared" si="175"/>
        <v>Yes</v>
      </c>
      <c r="S1097">
        <f t="shared" si="176"/>
        <v>12345</v>
      </c>
      <c r="T1097" t="str">
        <f t="shared" si="177"/>
        <v>Turnover 1</v>
      </c>
      <c r="U1097" s="3">
        <f t="shared" si="178"/>
        <v>45317</v>
      </c>
      <c r="V1097" t="str">
        <f>IF($R1097="No","",IF(D1097="","JD",INDEX(Lookup!$B:$B,MATCH(LEFT(D1097,2),Lookup!$A:$A,0))))</f>
        <v>SI</v>
      </c>
      <c r="W1097" t="str">
        <f t="shared" si="179"/>
        <v>xxxx xxx xxxxx</v>
      </c>
      <c r="X1097" t="str">
        <f t="shared" si="180"/>
        <v>xxxx xxx xxx xxx</v>
      </c>
      <c r="Y1097" t="str">
        <f t="shared" si="181"/>
        <v>SI xxx</v>
      </c>
      <c r="Z1097" s="5">
        <f t="shared" si="182"/>
        <v>-95.543150999999995</v>
      </c>
    </row>
    <row r="1098" spans="1:26" x14ac:dyDescent="0.25">
      <c r="A1098" s="6" t="s">
        <v>16</v>
      </c>
      <c r="B1098" s="6" t="s">
        <v>16</v>
      </c>
      <c r="C1098" s="6" t="s">
        <v>54</v>
      </c>
      <c r="D1098" s="6" t="s">
        <v>58</v>
      </c>
      <c r="E1098" s="6">
        <v>11111</v>
      </c>
      <c r="F1098" s="6" t="s">
        <v>56</v>
      </c>
      <c r="G1098" s="6">
        <v>123456</v>
      </c>
      <c r="H1098" s="6" t="s">
        <v>57</v>
      </c>
      <c r="I1098" s="7">
        <v>-95.543150999999995</v>
      </c>
      <c r="J1098" s="6" t="s">
        <v>15</v>
      </c>
      <c r="K1098" s="7">
        <v>-2395825.0535565</v>
      </c>
      <c r="L1098" s="6" t="s">
        <v>15</v>
      </c>
      <c r="M1098" s="6"/>
      <c r="N1098" s="6"/>
      <c r="P1098" s="3">
        <f t="shared" si="173"/>
        <v>45317</v>
      </c>
      <c r="Q1098" t="str">
        <f t="shared" si="174"/>
        <v/>
      </c>
      <c r="R1098" t="str">
        <f t="shared" si="175"/>
        <v>Yes</v>
      </c>
      <c r="S1098">
        <f t="shared" si="176"/>
        <v>12345</v>
      </c>
      <c r="T1098" t="str">
        <f t="shared" si="177"/>
        <v>Turnover 1</v>
      </c>
      <c r="U1098" s="3">
        <f t="shared" si="178"/>
        <v>45317</v>
      </c>
      <c r="V1098" t="str">
        <f>IF($R1098="No","",IF(D1098="","JD",INDEX(Lookup!$B:$B,MATCH(LEFT(D1098,2),Lookup!$A:$A,0))))</f>
        <v>SI</v>
      </c>
      <c r="W1098" t="str">
        <f t="shared" si="179"/>
        <v>xxxx xxx xxxxx</v>
      </c>
      <c r="X1098" t="str">
        <f t="shared" si="180"/>
        <v>xxxx xxx xxx xxx</v>
      </c>
      <c r="Y1098" t="str">
        <f t="shared" si="181"/>
        <v>SI xxx</v>
      </c>
      <c r="Z1098" s="5">
        <f t="shared" si="182"/>
        <v>-175.63655599999998</v>
      </c>
    </row>
    <row r="1099" spans="1:26" x14ac:dyDescent="0.25">
      <c r="A1099" s="6" t="s">
        <v>16</v>
      </c>
      <c r="B1099" s="6" t="s">
        <v>16</v>
      </c>
      <c r="C1099" s="6" t="s">
        <v>54</v>
      </c>
      <c r="D1099" s="6" t="s">
        <v>58</v>
      </c>
      <c r="E1099" s="6">
        <v>11111</v>
      </c>
      <c r="F1099" s="6" t="s">
        <v>56</v>
      </c>
      <c r="G1099" s="6">
        <v>123456</v>
      </c>
      <c r="H1099" s="6" t="s">
        <v>57</v>
      </c>
      <c r="I1099" s="7">
        <v>-175.63655599999998</v>
      </c>
      <c r="J1099" s="6" t="s">
        <v>15</v>
      </c>
      <c r="K1099" s="7">
        <v>-2396000.6901125</v>
      </c>
      <c r="L1099" s="6" t="s">
        <v>15</v>
      </c>
      <c r="M1099" s="6"/>
      <c r="N1099" s="6"/>
      <c r="P1099" s="3">
        <f t="shared" si="173"/>
        <v>45317</v>
      </c>
      <c r="Q1099" t="str">
        <f t="shared" si="174"/>
        <v/>
      </c>
      <c r="R1099" t="str">
        <f t="shared" si="175"/>
        <v>Yes</v>
      </c>
      <c r="S1099">
        <f t="shared" si="176"/>
        <v>12345</v>
      </c>
      <c r="T1099" t="str">
        <f t="shared" si="177"/>
        <v>Turnover 1</v>
      </c>
      <c r="U1099" s="3">
        <f t="shared" si="178"/>
        <v>45317</v>
      </c>
      <c r="V1099" t="str">
        <f>IF($R1099="No","",IF(D1099="","JD",INDEX(Lookup!$B:$B,MATCH(LEFT(D1099,2),Lookup!$A:$A,0))))</f>
        <v>SI</v>
      </c>
      <c r="W1099" t="str">
        <f t="shared" si="179"/>
        <v>xxxx xxx xxxxx</v>
      </c>
      <c r="X1099" t="str">
        <f t="shared" si="180"/>
        <v>xxxx xxx xxx xxx</v>
      </c>
      <c r="Y1099" t="str">
        <f t="shared" si="181"/>
        <v>SI xxx</v>
      </c>
      <c r="Z1099" s="5">
        <f t="shared" si="182"/>
        <v>-1094.4981885</v>
      </c>
    </row>
    <row r="1100" spans="1:26" x14ac:dyDescent="0.25">
      <c r="A1100" s="6" t="s">
        <v>16</v>
      </c>
      <c r="B1100" s="6" t="s">
        <v>16</v>
      </c>
      <c r="C1100" s="6" t="s">
        <v>54</v>
      </c>
      <c r="D1100" s="6" t="s">
        <v>58</v>
      </c>
      <c r="E1100" s="6">
        <v>11111</v>
      </c>
      <c r="F1100" s="6" t="s">
        <v>56</v>
      </c>
      <c r="G1100" s="6">
        <v>123456</v>
      </c>
      <c r="H1100" s="6" t="s">
        <v>57</v>
      </c>
      <c r="I1100" s="7">
        <v>-1094.4981885</v>
      </c>
      <c r="J1100" s="6" t="s">
        <v>15</v>
      </c>
      <c r="K1100" s="7">
        <v>-2397095.1883009998</v>
      </c>
      <c r="L1100" s="6" t="s">
        <v>15</v>
      </c>
      <c r="M1100" s="6"/>
      <c r="N1100" s="6"/>
      <c r="P1100" s="3">
        <f t="shared" si="173"/>
        <v>45317</v>
      </c>
      <c r="Q1100" t="str">
        <f t="shared" si="174"/>
        <v/>
      </c>
      <c r="R1100" t="str">
        <f t="shared" si="175"/>
        <v>Yes</v>
      </c>
      <c r="S1100">
        <f t="shared" si="176"/>
        <v>12345</v>
      </c>
      <c r="T1100" t="str">
        <f t="shared" si="177"/>
        <v>Turnover 1</v>
      </c>
      <c r="U1100" s="3">
        <f t="shared" si="178"/>
        <v>45317</v>
      </c>
      <c r="V1100" t="str">
        <f>IF($R1100="No","",IF(D1100="","JD",INDEX(Lookup!$B:$B,MATCH(LEFT(D1100,2),Lookup!$A:$A,0))))</f>
        <v>SI</v>
      </c>
      <c r="W1100" t="str">
        <f t="shared" si="179"/>
        <v>xxxx xxx xxxxx</v>
      </c>
      <c r="X1100" t="str">
        <f t="shared" si="180"/>
        <v>xxxx xxx xxx xxx</v>
      </c>
      <c r="Y1100" t="str">
        <f t="shared" si="181"/>
        <v>SI xxx</v>
      </c>
      <c r="Z1100" s="5">
        <f t="shared" si="182"/>
        <v>-7282.9116490000006</v>
      </c>
    </row>
    <row r="1101" spans="1:26" x14ac:dyDescent="0.25">
      <c r="A1101" s="6" t="s">
        <v>16</v>
      </c>
      <c r="B1101" s="6" t="s">
        <v>16</v>
      </c>
      <c r="C1101" s="6" t="s">
        <v>54</v>
      </c>
      <c r="D1101" s="6" t="s">
        <v>58</v>
      </c>
      <c r="E1101" s="6">
        <v>11111</v>
      </c>
      <c r="F1101" s="6" t="s">
        <v>56</v>
      </c>
      <c r="G1101" s="6">
        <v>123456</v>
      </c>
      <c r="H1101" s="6" t="s">
        <v>57</v>
      </c>
      <c r="I1101" s="7">
        <v>-7282.9116490000006</v>
      </c>
      <c r="J1101" s="6" t="s">
        <v>15</v>
      </c>
      <c r="K1101" s="7">
        <v>-2404378.0999500002</v>
      </c>
      <c r="L1101" s="6" t="s">
        <v>15</v>
      </c>
      <c r="M1101" s="6"/>
      <c r="N1101" s="6"/>
      <c r="P1101" s="3">
        <f t="shared" si="173"/>
        <v>45317</v>
      </c>
      <c r="Q1101" t="str">
        <f t="shared" si="174"/>
        <v/>
      </c>
      <c r="R1101" t="str">
        <f t="shared" si="175"/>
        <v>Yes</v>
      </c>
      <c r="S1101">
        <f t="shared" si="176"/>
        <v>12345</v>
      </c>
      <c r="T1101" t="str">
        <f t="shared" si="177"/>
        <v>Turnover 1</v>
      </c>
      <c r="U1101" s="3">
        <f t="shared" si="178"/>
        <v>45317</v>
      </c>
      <c r="V1101" t="str">
        <f>IF($R1101="No","",IF(D1101="","JD",INDEX(Lookup!$B:$B,MATCH(LEFT(D1101,2),Lookup!$A:$A,0))))</f>
        <v>SI</v>
      </c>
      <c r="W1101" t="str">
        <f t="shared" si="179"/>
        <v>xxxx xxx xxxxx</v>
      </c>
      <c r="X1101" t="str">
        <f t="shared" si="180"/>
        <v>xxxx xxx xxx xxx</v>
      </c>
      <c r="Y1101" t="str">
        <f t="shared" si="181"/>
        <v>SI xxx</v>
      </c>
      <c r="Z1101" s="5">
        <f t="shared" si="182"/>
        <v>-891.42632250000008</v>
      </c>
    </row>
    <row r="1102" spans="1:26" x14ac:dyDescent="0.25">
      <c r="A1102" s="6" t="s">
        <v>16</v>
      </c>
      <c r="B1102" s="6" t="s">
        <v>16</v>
      </c>
      <c r="C1102" s="6" t="s">
        <v>54</v>
      </c>
      <c r="D1102" s="6" t="s">
        <v>58</v>
      </c>
      <c r="E1102" s="6">
        <v>11111</v>
      </c>
      <c r="F1102" s="6" t="s">
        <v>56</v>
      </c>
      <c r="G1102" s="6">
        <v>123456</v>
      </c>
      <c r="H1102" s="6" t="s">
        <v>57</v>
      </c>
      <c r="I1102" s="7">
        <v>-891.42632250000008</v>
      </c>
      <c r="J1102" s="6" t="s">
        <v>15</v>
      </c>
      <c r="K1102" s="7">
        <v>-2405269.5262724999</v>
      </c>
      <c r="L1102" s="6" t="s">
        <v>15</v>
      </c>
      <c r="M1102" s="6"/>
      <c r="N1102" s="6"/>
      <c r="P1102" s="3">
        <f t="shared" si="173"/>
        <v>45317</v>
      </c>
      <c r="Q1102" t="str">
        <f t="shared" si="174"/>
        <v/>
      </c>
      <c r="R1102" t="str">
        <f t="shared" si="175"/>
        <v>Yes</v>
      </c>
      <c r="S1102">
        <f t="shared" si="176"/>
        <v>12345</v>
      </c>
      <c r="T1102" t="str">
        <f t="shared" si="177"/>
        <v>Turnover 1</v>
      </c>
      <c r="U1102" s="3">
        <f t="shared" si="178"/>
        <v>45317</v>
      </c>
      <c r="V1102" t="str">
        <f>IF($R1102="No","",IF(D1102="","JD",INDEX(Lookup!$B:$B,MATCH(LEFT(D1102,2),Lookup!$A:$A,0))))</f>
        <v>SI</v>
      </c>
      <c r="W1102" t="str">
        <f t="shared" si="179"/>
        <v>xxxx xxx xxxxx</v>
      </c>
      <c r="X1102" t="str">
        <f t="shared" si="180"/>
        <v>xxxx xxx xxx xxx</v>
      </c>
      <c r="Y1102" t="str">
        <f t="shared" si="181"/>
        <v>SI xxx</v>
      </c>
      <c r="Z1102" s="5">
        <f t="shared" si="182"/>
        <v>-75.434459500000003</v>
      </c>
    </row>
    <row r="1103" spans="1:26" x14ac:dyDescent="0.25">
      <c r="A1103" s="6" t="s">
        <v>16</v>
      </c>
      <c r="B1103" s="6" t="s">
        <v>16</v>
      </c>
      <c r="C1103" s="6" t="s">
        <v>54</v>
      </c>
      <c r="D1103" s="6" t="s">
        <v>58</v>
      </c>
      <c r="E1103" s="6">
        <v>11111</v>
      </c>
      <c r="F1103" s="6" t="s">
        <v>56</v>
      </c>
      <c r="G1103" s="6">
        <v>123456</v>
      </c>
      <c r="H1103" s="6" t="s">
        <v>57</v>
      </c>
      <c r="I1103" s="7">
        <v>-75.434459500000003</v>
      </c>
      <c r="J1103" s="6" t="s">
        <v>15</v>
      </c>
      <c r="K1103" s="7">
        <v>-2405344.9607319999</v>
      </c>
      <c r="L1103" s="6" t="s">
        <v>15</v>
      </c>
      <c r="M1103" s="6"/>
      <c r="N1103" s="6"/>
      <c r="P1103" s="3">
        <f t="shared" si="173"/>
        <v>45317</v>
      </c>
      <c r="Q1103" t="str">
        <f t="shared" si="174"/>
        <v/>
      </c>
      <c r="R1103" t="str">
        <f t="shared" si="175"/>
        <v>Yes</v>
      </c>
      <c r="S1103">
        <f t="shared" si="176"/>
        <v>12345</v>
      </c>
      <c r="T1103" t="str">
        <f t="shared" si="177"/>
        <v>Turnover 1</v>
      </c>
      <c r="U1103" s="3">
        <f t="shared" si="178"/>
        <v>45317</v>
      </c>
      <c r="V1103" t="str">
        <f>IF($R1103="No","",IF(D1103="","JD",INDEX(Lookup!$B:$B,MATCH(LEFT(D1103,2),Lookup!$A:$A,0))))</f>
        <v>SI</v>
      </c>
      <c r="W1103" t="str">
        <f t="shared" si="179"/>
        <v>xxxx xxx xxxxx</v>
      </c>
      <c r="X1103" t="str">
        <f t="shared" si="180"/>
        <v>xxxx xxx xxx xxx</v>
      </c>
      <c r="Y1103" t="str">
        <f t="shared" si="181"/>
        <v>SI xxx</v>
      </c>
      <c r="Z1103" s="5">
        <f t="shared" si="182"/>
        <v>-770.93221099999994</v>
      </c>
    </row>
    <row r="1104" spans="1:26" x14ac:dyDescent="0.25">
      <c r="A1104" s="6" t="s">
        <v>16</v>
      </c>
      <c r="B1104" s="6" t="s">
        <v>16</v>
      </c>
      <c r="C1104" s="6" t="s">
        <v>54</v>
      </c>
      <c r="D1104" s="6" t="s">
        <v>58</v>
      </c>
      <c r="E1104" s="6">
        <v>11111</v>
      </c>
      <c r="F1104" s="6" t="s">
        <v>56</v>
      </c>
      <c r="G1104" s="6">
        <v>123456</v>
      </c>
      <c r="H1104" s="6" t="s">
        <v>57</v>
      </c>
      <c r="I1104" s="7">
        <v>-770.93221099999994</v>
      </c>
      <c r="J1104" s="6" t="s">
        <v>15</v>
      </c>
      <c r="K1104" s="7">
        <v>-2406115.892943</v>
      </c>
      <c r="L1104" s="6" t="s">
        <v>15</v>
      </c>
      <c r="M1104" s="6"/>
      <c r="N1104" s="6"/>
      <c r="P1104" s="3">
        <f t="shared" si="173"/>
        <v>45317</v>
      </c>
      <c r="Q1104" t="str">
        <f t="shared" si="174"/>
        <v/>
      </c>
      <c r="R1104" t="str">
        <f t="shared" si="175"/>
        <v>Yes</v>
      </c>
      <c r="S1104">
        <f t="shared" si="176"/>
        <v>12345</v>
      </c>
      <c r="T1104" t="str">
        <f t="shared" si="177"/>
        <v>Turnover 1</v>
      </c>
      <c r="U1104" s="3">
        <f t="shared" si="178"/>
        <v>45317</v>
      </c>
      <c r="V1104" t="str">
        <f>IF($R1104="No","",IF(D1104="","JD",INDEX(Lookup!$B:$B,MATCH(LEFT(D1104,2),Lookup!$A:$A,0))))</f>
        <v>SI</v>
      </c>
      <c r="W1104" t="str">
        <f t="shared" si="179"/>
        <v>xxxx xxx xxxxx</v>
      </c>
      <c r="X1104" t="str">
        <f t="shared" si="180"/>
        <v>xxxx xxx xxx xxx</v>
      </c>
      <c r="Y1104" t="str">
        <f t="shared" si="181"/>
        <v>SI xxx</v>
      </c>
      <c r="Z1104" s="5">
        <f t="shared" si="182"/>
        <v>-100.966998</v>
      </c>
    </row>
    <row r="1105" spans="1:26" x14ac:dyDescent="0.25">
      <c r="A1105" s="6" t="s">
        <v>16</v>
      </c>
      <c r="B1105" s="6" t="s">
        <v>16</v>
      </c>
      <c r="C1105" s="6" t="s">
        <v>54</v>
      </c>
      <c r="D1105" s="6" t="s">
        <v>58</v>
      </c>
      <c r="E1105" s="6">
        <v>11111</v>
      </c>
      <c r="F1105" s="6" t="s">
        <v>56</v>
      </c>
      <c r="G1105" s="6">
        <v>123456</v>
      </c>
      <c r="H1105" s="6" t="s">
        <v>57</v>
      </c>
      <c r="I1105" s="7">
        <v>-100.966998</v>
      </c>
      <c r="J1105" s="6" t="s">
        <v>15</v>
      </c>
      <c r="K1105" s="7">
        <v>-2406216.8599410001</v>
      </c>
      <c r="L1105" s="6" t="s">
        <v>15</v>
      </c>
      <c r="M1105" s="6"/>
      <c r="N1105" s="6"/>
      <c r="P1105" s="3">
        <f t="shared" si="173"/>
        <v>45317</v>
      </c>
      <c r="Q1105" t="str">
        <f t="shared" si="174"/>
        <v/>
      </c>
      <c r="R1105" t="str">
        <f t="shared" si="175"/>
        <v>Yes</v>
      </c>
      <c r="S1105">
        <f t="shared" si="176"/>
        <v>12345</v>
      </c>
      <c r="T1105" t="str">
        <f t="shared" si="177"/>
        <v>Turnover 1</v>
      </c>
      <c r="U1105" s="3">
        <f t="shared" si="178"/>
        <v>45317</v>
      </c>
      <c r="V1105" t="str">
        <f>IF($R1105="No","",IF(D1105="","JD",INDEX(Lookup!$B:$B,MATCH(LEFT(D1105,2),Lookup!$A:$A,0))))</f>
        <v>SI</v>
      </c>
      <c r="W1105" t="str">
        <f t="shared" si="179"/>
        <v>xxxx xxx xxxxx</v>
      </c>
      <c r="X1105" t="str">
        <f t="shared" si="180"/>
        <v>xxxx xxx xxx xxx</v>
      </c>
      <c r="Y1105" t="str">
        <f t="shared" si="181"/>
        <v>SI xxx</v>
      </c>
      <c r="Z1105" s="5">
        <f t="shared" si="182"/>
        <v>-75.251136000000002</v>
      </c>
    </row>
    <row r="1106" spans="1:26" x14ac:dyDescent="0.25">
      <c r="A1106" s="6" t="s">
        <v>16</v>
      </c>
      <c r="B1106" s="6" t="s">
        <v>16</v>
      </c>
      <c r="C1106" s="6" t="s">
        <v>54</v>
      </c>
      <c r="D1106" s="6" t="s">
        <v>58</v>
      </c>
      <c r="E1106" s="6">
        <v>11111</v>
      </c>
      <c r="F1106" s="6" t="s">
        <v>56</v>
      </c>
      <c r="G1106" s="6">
        <v>123456</v>
      </c>
      <c r="H1106" s="6" t="s">
        <v>57</v>
      </c>
      <c r="I1106" s="7">
        <v>-75.251136000000002</v>
      </c>
      <c r="J1106" s="6" t="s">
        <v>15</v>
      </c>
      <c r="K1106" s="7">
        <v>-2406292.1110769999</v>
      </c>
      <c r="L1106" s="6" t="s">
        <v>15</v>
      </c>
      <c r="M1106" s="6"/>
      <c r="N1106" s="6"/>
      <c r="P1106" s="3">
        <f t="shared" si="173"/>
        <v>45317</v>
      </c>
      <c r="Q1106" t="str">
        <f t="shared" si="174"/>
        <v/>
      </c>
      <c r="R1106" t="str">
        <f t="shared" si="175"/>
        <v>Yes</v>
      </c>
      <c r="S1106">
        <f t="shared" si="176"/>
        <v>12345</v>
      </c>
      <c r="T1106" t="str">
        <f t="shared" si="177"/>
        <v>Turnover 1</v>
      </c>
      <c r="U1106" s="3">
        <f t="shared" si="178"/>
        <v>45317</v>
      </c>
      <c r="V1106" t="str">
        <f>IF($R1106="No","",IF(D1106="","JD",INDEX(Lookup!$B:$B,MATCH(LEFT(D1106,2),Lookup!$A:$A,0))))</f>
        <v>SI</v>
      </c>
      <c r="W1106" t="str">
        <f t="shared" si="179"/>
        <v>xxxx xxx xxxxx</v>
      </c>
      <c r="X1106" t="str">
        <f t="shared" si="180"/>
        <v>xxxx xxx xxx xxx</v>
      </c>
      <c r="Y1106" t="str">
        <f t="shared" si="181"/>
        <v>SI xxx</v>
      </c>
      <c r="Z1106" s="5">
        <f t="shared" si="182"/>
        <v>-54.617760000000004</v>
      </c>
    </row>
    <row r="1107" spans="1:26" x14ac:dyDescent="0.25">
      <c r="A1107" s="6" t="s">
        <v>16</v>
      </c>
      <c r="B1107" s="6" t="s">
        <v>16</v>
      </c>
      <c r="C1107" s="6" t="s">
        <v>54</v>
      </c>
      <c r="D1107" s="6" t="s">
        <v>58</v>
      </c>
      <c r="E1107" s="6">
        <v>11111</v>
      </c>
      <c r="F1107" s="6" t="s">
        <v>56</v>
      </c>
      <c r="G1107" s="6">
        <v>123456</v>
      </c>
      <c r="H1107" s="6" t="s">
        <v>57</v>
      </c>
      <c r="I1107" s="7">
        <v>-54.617760000000004</v>
      </c>
      <c r="J1107" s="6" t="s">
        <v>15</v>
      </c>
      <c r="K1107" s="7">
        <v>-2406346.7288370002</v>
      </c>
      <c r="L1107" s="6" t="s">
        <v>15</v>
      </c>
      <c r="M1107" s="6"/>
      <c r="N1107" s="6"/>
      <c r="P1107" s="3">
        <f t="shared" si="173"/>
        <v>45317</v>
      </c>
      <c r="Q1107" t="str">
        <f t="shared" si="174"/>
        <v/>
      </c>
      <c r="R1107" t="str">
        <f t="shared" si="175"/>
        <v>Yes</v>
      </c>
      <c r="S1107">
        <f t="shared" si="176"/>
        <v>12345</v>
      </c>
      <c r="T1107" t="str">
        <f t="shared" si="177"/>
        <v>Turnover 1</v>
      </c>
      <c r="U1107" s="3">
        <f t="shared" si="178"/>
        <v>45317</v>
      </c>
      <c r="V1107" t="str">
        <f>IF($R1107="No","",IF(D1107="","JD",INDEX(Lookup!$B:$B,MATCH(LEFT(D1107,2),Lookup!$A:$A,0))))</f>
        <v>SI</v>
      </c>
      <c r="W1107" t="str">
        <f t="shared" si="179"/>
        <v>xxxx xxx xxxxx</v>
      </c>
      <c r="X1107" t="str">
        <f t="shared" si="180"/>
        <v>xxxx xxx xxx xxx</v>
      </c>
      <c r="Y1107" t="str">
        <f t="shared" si="181"/>
        <v>SI xxx</v>
      </c>
      <c r="Z1107" s="5">
        <f t="shared" si="182"/>
        <v>-153.61245</v>
      </c>
    </row>
    <row r="1108" spans="1:26" x14ac:dyDescent="0.25">
      <c r="A1108" s="6" t="s">
        <v>16</v>
      </c>
      <c r="B1108" s="6" t="s">
        <v>16</v>
      </c>
      <c r="C1108" s="6" t="s">
        <v>54</v>
      </c>
      <c r="D1108" s="6" t="s">
        <v>58</v>
      </c>
      <c r="E1108" s="6">
        <v>11111</v>
      </c>
      <c r="F1108" s="6" t="s">
        <v>56</v>
      </c>
      <c r="G1108" s="6">
        <v>123456</v>
      </c>
      <c r="H1108" s="6" t="s">
        <v>57</v>
      </c>
      <c r="I1108" s="7">
        <v>-153.61245</v>
      </c>
      <c r="J1108" s="6" t="s">
        <v>15</v>
      </c>
      <c r="K1108" s="7">
        <v>-2406500.3412870001</v>
      </c>
      <c r="L1108" s="6" t="s">
        <v>15</v>
      </c>
      <c r="M1108" s="6"/>
      <c r="N1108" s="6"/>
      <c r="P1108" s="3">
        <f t="shared" si="173"/>
        <v>45317</v>
      </c>
      <c r="Q1108" t="str">
        <f t="shared" si="174"/>
        <v/>
      </c>
      <c r="R1108" t="str">
        <f t="shared" si="175"/>
        <v>Yes</v>
      </c>
      <c r="S1108">
        <f t="shared" si="176"/>
        <v>12345</v>
      </c>
      <c r="T1108" t="str">
        <f t="shared" si="177"/>
        <v>Turnover 1</v>
      </c>
      <c r="U1108" s="3">
        <f t="shared" si="178"/>
        <v>45317</v>
      </c>
      <c r="V1108" t="str">
        <f>IF($R1108="No","",IF(D1108="","JD",INDEX(Lookup!$B:$B,MATCH(LEFT(D1108,2),Lookup!$A:$A,0))))</f>
        <v>SI</v>
      </c>
      <c r="W1108" t="str">
        <f t="shared" si="179"/>
        <v>xxxx xxx xxxxx</v>
      </c>
      <c r="X1108" t="str">
        <f t="shared" si="180"/>
        <v>xxxx xxx xxx xxx</v>
      </c>
      <c r="Y1108" t="str">
        <f t="shared" si="181"/>
        <v>SI xxx</v>
      </c>
      <c r="Z1108" s="5">
        <f t="shared" si="182"/>
        <v>-7486.4133769999999</v>
      </c>
    </row>
    <row r="1109" spans="1:26" x14ac:dyDescent="0.25">
      <c r="A1109" s="6" t="s">
        <v>16</v>
      </c>
      <c r="B1109" s="6" t="s">
        <v>16</v>
      </c>
      <c r="C1109" s="6" t="s">
        <v>54</v>
      </c>
      <c r="D1109" s="6" t="s">
        <v>58</v>
      </c>
      <c r="E1109" s="6">
        <v>11111</v>
      </c>
      <c r="F1109" s="6" t="s">
        <v>56</v>
      </c>
      <c r="G1109" s="6">
        <v>123456</v>
      </c>
      <c r="H1109" s="6" t="s">
        <v>57</v>
      </c>
      <c r="I1109" s="7">
        <v>-7486.4133769999999</v>
      </c>
      <c r="J1109" s="6" t="s">
        <v>15</v>
      </c>
      <c r="K1109" s="7">
        <v>-2413986.7546640001</v>
      </c>
      <c r="L1109" s="6" t="s">
        <v>15</v>
      </c>
      <c r="M1109" s="6"/>
      <c r="N1109" s="6"/>
      <c r="P1109" s="3">
        <f t="shared" si="173"/>
        <v>45317</v>
      </c>
      <c r="Q1109" t="str">
        <f t="shared" si="174"/>
        <v/>
      </c>
      <c r="R1109" t="str">
        <f t="shared" si="175"/>
        <v>Yes</v>
      </c>
      <c r="S1109">
        <f t="shared" si="176"/>
        <v>12345</v>
      </c>
      <c r="T1109" t="str">
        <f t="shared" si="177"/>
        <v>Turnover 1</v>
      </c>
      <c r="U1109" s="3">
        <f t="shared" si="178"/>
        <v>45317</v>
      </c>
      <c r="V1109" t="str">
        <f>IF($R1109="No","",IF(D1109="","JD",INDEX(Lookup!$B:$B,MATCH(LEFT(D1109,2),Lookup!$A:$A,0))))</f>
        <v>SI</v>
      </c>
      <c r="W1109" t="str">
        <f t="shared" si="179"/>
        <v>xxxx xxx xxxxx</v>
      </c>
      <c r="X1109" t="str">
        <f t="shared" si="180"/>
        <v>xxxx xxx xxx xxx</v>
      </c>
      <c r="Y1109" t="str">
        <f t="shared" si="181"/>
        <v>SI xxx</v>
      </c>
      <c r="Z1109" s="5">
        <f t="shared" si="182"/>
        <v>-252.60714000000002</v>
      </c>
    </row>
    <row r="1110" spans="1:26" x14ac:dyDescent="0.25">
      <c r="A1110" s="6" t="s">
        <v>16</v>
      </c>
      <c r="B1110" s="6" t="s">
        <v>16</v>
      </c>
      <c r="C1110" s="6" t="s">
        <v>54</v>
      </c>
      <c r="D1110" s="6" t="s">
        <v>58</v>
      </c>
      <c r="E1110" s="6">
        <v>11111</v>
      </c>
      <c r="F1110" s="6" t="s">
        <v>56</v>
      </c>
      <c r="G1110" s="6">
        <v>123456</v>
      </c>
      <c r="H1110" s="6" t="s">
        <v>57</v>
      </c>
      <c r="I1110" s="7">
        <v>-252.60714000000002</v>
      </c>
      <c r="J1110" s="6" t="s">
        <v>15</v>
      </c>
      <c r="K1110" s="7">
        <v>-2414239.3618040001</v>
      </c>
      <c r="L1110" s="6" t="s">
        <v>15</v>
      </c>
      <c r="M1110" s="6"/>
      <c r="N1110" s="6"/>
      <c r="P1110" s="3">
        <f t="shared" si="173"/>
        <v>45317</v>
      </c>
      <c r="Q1110" t="str">
        <f t="shared" si="174"/>
        <v/>
      </c>
      <c r="R1110" t="str">
        <f t="shared" si="175"/>
        <v>Yes</v>
      </c>
      <c r="S1110">
        <f t="shared" si="176"/>
        <v>12345</v>
      </c>
      <c r="T1110" t="str">
        <f t="shared" si="177"/>
        <v>Turnover 1</v>
      </c>
      <c r="U1110" s="3">
        <f t="shared" si="178"/>
        <v>45317</v>
      </c>
      <c r="V1110" t="str">
        <f>IF($R1110="No","",IF(D1110="","JD",INDEX(Lookup!$B:$B,MATCH(LEFT(D1110,2),Lookup!$A:$A,0))))</f>
        <v>SI</v>
      </c>
      <c r="W1110" t="str">
        <f t="shared" si="179"/>
        <v>xxxx xxx xxxxx</v>
      </c>
      <c r="X1110" t="str">
        <f t="shared" si="180"/>
        <v>xxxx xxx xxx xxx</v>
      </c>
      <c r="Y1110" t="str">
        <f t="shared" si="181"/>
        <v>SI xxx</v>
      </c>
      <c r="Z1110" s="5">
        <f t="shared" si="182"/>
        <v>-423.25603249999995</v>
      </c>
    </row>
    <row r="1111" spans="1:26" x14ac:dyDescent="0.25">
      <c r="A1111" s="6" t="s">
        <v>16</v>
      </c>
      <c r="B1111" s="6" t="s">
        <v>16</v>
      </c>
      <c r="C1111" s="6" t="s">
        <v>54</v>
      </c>
      <c r="D1111" s="6" t="s">
        <v>58</v>
      </c>
      <c r="E1111" s="6">
        <v>11111</v>
      </c>
      <c r="F1111" s="6" t="s">
        <v>56</v>
      </c>
      <c r="G1111" s="6">
        <v>123456</v>
      </c>
      <c r="H1111" s="6" t="s">
        <v>57</v>
      </c>
      <c r="I1111" s="7">
        <v>-423.25603249999995</v>
      </c>
      <c r="J1111" s="6" t="s">
        <v>15</v>
      </c>
      <c r="K1111" s="7">
        <v>-2414662.6178365001</v>
      </c>
      <c r="L1111" s="6" t="s">
        <v>15</v>
      </c>
      <c r="M1111" s="6"/>
      <c r="N1111" s="6"/>
      <c r="P1111" s="3">
        <f t="shared" si="173"/>
        <v>45317</v>
      </c>
      <c r="Q1111" t="str">
        <f t="shared" si="174"/>
        <v/>
      </c>
      <c r="R1111" t="str">
        <f t="shared" si="175"/>
        <v>Yes</v>
      </c>
      <c r="S1111">
        <f t="shared" si="176"/>
        <v>12345</v>
      </c>
      <c r="T1111" t="str">
        <f t="shared" si="177"/>
        <v>Turnover 1</v>
      </c>
      <c r="U1111" s="3">
        <f t="shared" si="178"/>
        <v>45317</v>
      </c>
      <c r="V1111" t="str">
        <f>IF($R1111="No","",IF(D1111="","JD",INDEX(Lookup!$B:$B,MATCH(LEFT(D1111,2),Lookup!$A:$A,0))))</f>
        <v>SI</v>
      </c>
      <c r="W1111" t="str">
        <f t="shared" si="179"/>
        <v>xxxx xxx xxxxx</v>
      </c>
      <c r="X1111" t="str">
        <f t="shared" si="180"/>
        <v>xxxx xxx xxx xxx</v>
      </c>
      <c r="Y1111" t="str">
        <f t="shared" si="181"/>
        <v>SI xxx</v>
      </c>
      <c r="Z1111" s="5">
        <f t="shared" si="182"/>
        <v>-717.76207450000004</v>
      </c>
    </row>
    <row r="1112" spans="1:26" x14ac:dyDescent="0.25">
      <c r="A1112" s="6" t="s">
        <v>16</v>
      </c>
      <c r="B1112" s="6" t="s">
        <v>16</v>
      </c>
      <c r="C1112" s="6" t="s">
        <v>54</v>
      </c>
      <c r="D1112" s="6" t="s">
        <v>58</v>
      </c>
      <c r="E1112" s="6">
        <v>11111</v>
      </c>
      <c r="F1112" s="6" t="s">
        <v>56</v>
      </c>
      <c r="G1112" s="6">
        <v>123456</v>
      </c>
      <c r="H1112" s="6" t="s">
        <v>57</v>
      </c>
      <c r="I1112" s="7">
        <v>-717.76207450000004</v>
      </c>
      <c r="J1112" s="6" t="s">
        <v>15</v>
      </c>
      <c r="K1112" s="7">
        <v>-2415380.3799109999</v>
      </c>
      <c r="L1112" s="6" t="s">
        <v>15</v>
      </c>
      <c r="M1112" s="6"/>
      <c r="N1112" s="6"/>
      <c r="P1112" s="3">
        <f t="shared" si="173"/>
        <v>45317</v>
      </c>
      <c r="Q1112" t="str">
        <f t="shared" si="174"/>
        <v/>
      </c>
      <c r="R1112" t="str">
        <f t="shared" si="175"/>
        <v>Yes</v>
      </c>
      <c r="S1112">
        <f t="shared" si="176"/>
        <v>12345</v>
      </c>
      <c r="T1112" t="str">
        <f t="shared" si="177"/>
        <v>Turnover 1</v>
      </c>
      <c r="U1112" s="3">
        <f t="shared" si="178"/>
        <v>45317</v>
      </c>
      <c r="V1112" t="str">
        <f>IF($R1112="No","",IF(D1112="","JD",INDEX(Lookup!$B:$B,MATCH(LEFT(D1112,2),Lookup!$A:$A,0))))</f>
        <v>SI</v>
      </c>
      <c r="W1112" t="str">
        <f t="shared" si="179"/>
        <v>xxxx xxx xxxxx</v>
      </c>
      <c r="X1112" t="str">
        <f t="shared" si="180"/>
        <v>xxxx xxx xxx xxx</v>
      </c>
      <c r="Y1112" t="str">
        <f t="shared" si="181"/>
        <v>SI xxx</v>
      </c>
      <c r="Z1112" s="5">
        <f t="shared" si="182"/>
        <v>-562.36063999999999</v>
      </c>
    </row>
    <row r="1113" spans="1:26" x14ac:dyDescent="0.25">
      <c r="A1113" s="6" t="s">
        <v>16</v>
      </c>
      <c r="B1113" s="6" t="s">
        <v>16</v>
      </c>
      <c r="C1113" s="6" t="s">
        <v>54</v>
      </c>
      <c r="D1113" s="6" t="s">
        <v>58</v>
      </c>
      <c r="E1113" s="6">
        <v>11111</v>
      </c>
      <c r="F1113" s="6" t="s">
        <v>56</v>
      </c>
      <c r="G1113" s="6">
        <v>123456</v>
      </c>
      <c r="H1113" s="6" t="s">
        <v>57</v>
      </c>
      <c r="I1113" s="7">
        <v>-562.36063999999999</v>
      </c>
      <c r="J1113" s="6" t="s">
        <v>15</v>
      </c>
      <c r="K1113" s="7">
        <v>-2415942.740551</v>
      </c>
      <c r="L1113" s="6" t="s">
        <v>15</v>
      </c>
      <c r="M1113" s="6"/>
      <c r="N1113" s="6"/>
      <c r="P1113" s="3">
        <f t="shared" si="173"/>
        <v>45317</v>
      </c>
      <c r="Q1113" t="str">
        <f t="shared" si="174"/>
        <v/>
      </c>
      <c r="R1113" t="str">
        <f t="shared" si="175"/>
        <v>Yes</v>
      </c>
      <c r="S1113">
        <f t="shared" si="176"/>
        <v>12345</v>
      </c>
      <c r="T1113" t="str">
        <f t="shared" si="177"/>
        <v>Turnover 1</v>
      </c>
      <c r="U1113" s="3">
        <f t="shared" si="178"/>
        <v>45317</v>
      </c>
      <c r="V1113" t="str">
        <f>IF($R1113="No","",IF(D1113="","JD",INDEX(Lookup!$B:$B,MATCH(LEFT(D1113,2),Lookup!$A:$A,0))))</f>
        <v>SI</v>
      </c>
      <c r="W1113" t="str">
        <f t="shared" si="179"/>
        <v>xxxx xxx xxxxx</v>
      </c>
      <c r="X1113" t="str">
        <f t="shared" si="180"/>
        <v>xxxx xxx xxx xxx</v>
      </c>
      <c r="Y1113" t="str">
        <f t="shared" si="181"/>
        <v>SI xxx</v>
      </c>
      <c r="Z1113" s="5">
        <f t="shared" si="182"/>
        <v>-129.641322</v>
      </c>
    </row>
    <row r="1114" spans="1:26" x14ac:dyDescent="0.25">
      <c r="A1114" s="6" t="s">
        <v>16</v>
      </c>
      <c r="B1114" s="6" t="s">
        <v>16</v>
      </c>
      <c r="C1114" s="6" t="s">
        <v>54</v>
      </c>
      <c r="D1114" s="6" t="s">
        <v>58</v>
      </c>
      <c r="E1114" s="6">
        <v>11111</v>
      </c>
      <c r="F1114" s="6" t="s">
        <v>56</v>
      </c>
      <c r="G1114" s="6">
        <v>123456</v>
      </c>
      <c r="H1114" s="6" t="s">
        <v>57</v>
      </c>
      <c r="I1114" s="7">
        <v>-129.641322</v>
      </c>
      <c r="J1114" s="6" t="s">
        <v>15</v>
      </c>
      <c r="K1114" s="7">
        <v>-2416072.3818729999</v>
      </c>
      <c r="L1114" s="6" t="s">
        <v>15</v>
      </c>
      <c r="M1114" s="6"/>
      <c r="N1114" s="6"/>
      <c r="P1114" s="3">
        <f t="shared" si="173"/>
        <v>45317</v>
      </c>
      <c r="Q1114" t="str">
        <f t="shared" si="174"/>
        <v/>
      </c>
      <c r="R1114" t="str">
        <f t="shared" si="175"/>
        <v>Yes</v>
      </c>
      <c r="S1114">
        <f t="shared" si="176"/>
        <v>12345</v>
      </c>
      <c r="T1114" t="str">
        <f t="shared" si="177"/>
        <v>Turnover 1</v>
      </c>
      <c r="U1114" s="3">
        <f t="shared" si="178"/>
        <v>45317</v>
      </c>
      <c r="V1114" t="str">
        <f>IF($R1114="No","",IF(D1114="","JD",INDEX(Lookup!$B:$B,MATCH(LEFT(D1114,2),Lookup!$A:$A,0))))</f>
        <v>SI</v>
      </c>
      <c r="W1114" t="str">
        <f t="shared" si="179"/>
        <v>xxxx xxx xxxxx</v>
      </c>
      <c r="X1114" t="str">
        <f t="shared" si="180"/>
        <v>xxxx xxx xxx xxx</v>
      </c>
      <c r="Y1114" t="str">
        <f t="shared" si="181"/>
        <v>SI xxx</v>
      </c>
      <c r="Z1114" s="5">
        <f t="shared" si="182"/>
        <v>-2637.0390109999998</v>
      </c>
    </row>
    <row r="1115" spans="1:26" x14ac:dyDescent="0.25">
      <c r="A1115" s="6" t="s">
        <v>16</v>
      </c>
      <c r="B1115" s="6" t="s">
        <v>16</v>
      </c>
      <c r="C1115" s="6" t="s">
        <v>54</v>
      </c>
      <c r="D1115" s="6" t="s">
        <v>58</v>
      </c>
      <c r="E1115" s="6">
        <v>11111</v>
      </c>
      <c r="F1115" s="6" t="s">
        <v>56</v>
      </c>
      <c r="G1115" s="6">
        <v>123456</v>
      </c>
      <c r="H1115" s="6" t="s">
        <v>57</v>
      </c>
      <c r="I1115" s="7">
        <v>-2637.0390109999998</v>
      </c>
      <c r="J1115" s="6" t="s">
        <v>15</v>
      </c>
      <c r="K1115" s="7">
        <v>-2418709.4208839997</v>
      </c>
      <c r="L1115" s="6" t="s">
        <v>15</v>
      </c>
      <c r="M1115" s="6"/>
      <c r="N1115" s="6"/>
      <c r="P1115" s="3">
        <f t="shared" si="173"/>
        <v>45317</v>
      </c>
      <c r="Q1115" t="str">
        <f t="shared" si="174"/>
        <v/>
      </c>
      <c r="R1115" t="str">
        <f t="shared" si="175"/>
        <v>Yes</v>
      </c>
      <c r="S1115">
        <f t="shared" si="176"/>
        <v>12345</v>
      </c>
      <c r="T1115" t="str">
        <f t="shared" si="177"/>
        <v>Turnover 1</v>
      </c>
      <c r="U1115" s="3">
        <f t="shared" si="178"/>
        <v>45317</v>
      </c>
      <c r="V1115" t="str">
        <f>IF($R1115="No","",IF(D1115="","JD",INDEX(Lookup!$B:$B,MATCH(LEFT(D1115,2),Lookup!$A:$A,0))))</f>
        <v>SI</v>
      </c>
      <c r="W1115" t="str">
        <f t="shared" si="179"/>
        <v>xxxx xxx xxxxx</v>
      </c>
      <c r="X1115" t="str">
        <f t="shared" si="180"/>
        <v>xxxx xxx xxx xxx</v>
      </c>
      <c r="Y1115" t="str">
        <f t="shared" si="181"/>
        <v>SI xxx</v>
      </c>
      <c r="Z1115" s="5">
        <f t="shared" si="182"/>
        <v>-21.113809999999997</v>
      </c>
    </row>
    <row r="1116" spans="1:26" x14ac:dyDescent="0.25">
      <c r="A1116" s="6" t="s">
        <v>16</v>
      </c>
      <c r="B1116" s="6" t="s">
        <v>16</v>
      </c>
      <c r="C1116" s="6" t="s">
        <v>54</v>
      </c>
      <c r="D1116" s="6" t="s">
        <v>58</v>
      </c>
      <c r="E1116" s="6">
        <v>11111</v>
      </c>
      <c r="F1116" s="6" t="s">
        <v>56</v>
      </c>
      <c r="G1116" s="6">
        <v>123456</v>
      </c>
      <c r="H1116" s="6" t="s">
        <v>57</v>
      </c>
      <c r="I1116" s="7">
        <v>-21.113809999999997</v>
      </c>
      <c r="J1116" s="6" t="s">
        <v>15</v>
      </c>
      <c r="K1116" s="7">
        <v>-2418730.5346940001</v>
      </c>
      <c r="L1116" s="6" t="s">
        <v>15</v>
      </c>
      <c r="M1116" s="6"/>
      <c r="N1116" s="6"/>
      <c r="P1116" s="3">
        <f t="shared" si="173"/>
        <v>45317</v>
      </c>
      <c r="Q1116" t="str">
        <f t="shared" si="174"/>
        <v/>
      </c>
      <c r="R1116" t="str">
        <f t="shared" si="175"/>
        <v>Yes</v>
      </c>
      <c r="S1116">
        <f t="shared" si="176"/>
        <v>12345</v>
      </c>
      <c r="T1116" t="str">
        <f t="shared" si="177"/>
        <v>Turnover 1</v>
      </c>
      <c r="U1116" s="3">
        <f t="shared" si="178"/>
        <v>45317</v>
      </c>
      <c r="V1116" t="str">
        <f>IF($R1116="No","",IF(D1116="","JD",INDEX(Lookup!$B:$B,MATCH(LEFT(D1116,2),Lookup!$A:$A,0))))</f>
        <v>SI</v>
      </c>
      <c r="W1116" t="str">
        <f t="shared" si="179"/>
        <v>xxxx xxx xxxxx</v>
      </c>
      <c r="X1116" t="str">
        <f t="shared" si="180"/>
        <v>xxxx xxx xxx xxx</v>
      </c>
      <c r="Y1116" t="str">
        <f t="shared" si="181"/>
        <v>SI xxx</v>
      </c>
      <c r="Z1116" s="5">
        <f t="shared" si="182"/>
        <v>562.36063999999999</v>
      </c>
    </row>
    <row r="1117" spans="1:26" x14ac:dyDescent="0.25">
      <c r="A1117" s="6" t="s">
        <v>16</v>
      </c>
      <c r="B1117" s="6" t="s">
        <v>16</v>
      </c>
      <c r="C1117" s="6" t="s">
        <v>54</v>
      </c>
      <c r="D1117" s="6" t="s">
        <v>58</v>
      </c>
      <c r="E1117" s="6">
        <v>11111</v>
      </c>
      <c r="F1117" s="6" t="s">
        <v>56</v>
      </c>
      <c r="G1117" s="6">
        <v>123456</v>
      </c>
      <c r="H1117" s="6" t="s">
        <v>57</v>
      </c>
      <c r="I1117" s="7">
        <v>562.36063999999999</v>
      </c>
      <c r="J1117" s="6" t="s">
        <v>15</v>
      </c>
      <c r="K1117" s="7">
        <v>-2418168.1740540001</v>
      </c>
      <c r="L1117" s="6" t="s">
        <v>15</v>
      </c>
      <c r="M1117" s="6"/>
      <c r="N1117" s="6"/>
      <c r="P1117" s="3">
        <f t="shared" si="173"/>
        <v>45317</v>
      </c>
      <c r="Q1117" t="str">
        <f t="shared" si="174"/>
        <v/>
      </c>
      <c r="R1117" t="str">
        <f t="shared" si="175"/>
        <v>Yes</v>
      </c>
      <c r="S1117">
        <f t="shared" si="176"/>
        <v>12345</v>
      </c>
      <c r="T1117" t="str">
        <f t="shared" si="177"/>
        <v>Turnover 1</v>
      </c>
      <c r="U1117" s="3">
        <f t="shared" si="178"/>
        <v>45317</v>
      </c>
      <c r="V1117" t="str">
        <f>IF($R1117="No","",IF(D1117="","JD",INDEX(Lookup!$B:$B,MATCH(LEFT(D1117,2),Lookup!$A:$A,0))))</f>
        <v>SI</v>
      </c>
      <c r="W1117" t="str">
        <f t="shared" si="179"/>
        <v>xxxx xxx xxxxx</v>
      </c>
      <c r="X1117" t="str">
        <f t="shared" si="180"/>
        <v>xxxx xxx xxx xxx</v>
      </c>
      <c r="Y1117" t="str">
        <f t="shared" si="181"/>
        <v>SI xxx</v>
      </c>
      <c r="Z1117" s="5">
        <f t="shared" si="182"/>
        <v>-4703.4551814999995</v>
      </c>
    </row>
    <row r="1118" spans="1:26" x14ac:dyDescent="0.25">
      <c r="A1118" s="6" t="s">
        <v>16</v>
      </c>
      <c r="B1118" s="6" t="s">
        <v>16</v>
      </c>
      <c r="C1118" s="6" t="s">
        <v>54</v>
      </c>
      <c r="D1118" s="6" t="s">
        <v>58</v>
      </c>
      <c r="E1118" s="6">
        <v>11111</v>
      </c>
      <c r="F1118" s="6" t="s">
        <v>56</v>
      </c>
      <c r="G1118" s="6">
        <v>123456</v>
      </c>
      <c r="H1118" s="6" t="s">
        <v>57</v>
      </c>
      <c r="I1118" s="7">
        <v>-4703.4551814999995</v>
      </c>
      <c r="J1118" s="6" t="s">
        <v>15</v>
      </c>
      <c r="K1118" s="7">
        <v>-2422871.6292355</v>
      </c>
      <c r="L1118" s="6" t="s">
        <v>15</v>
      </c>
      <c r="M1118" s="6"/>
      <c r="N1118" s="6"/>
      <c r="P1118" s="3">
        <f t="shared" si="173"/>
        <v>45317</v>
      </c>
      <c r="Q1118" t="str">
        <f t="shared" si="174"/>
        <v/>
      </c>
      <c r="R1118" t="str">
        <f t="shared" si="175"/>
        <v>Yes</v>
      </c>
      <c r="S1118">
        <f t="shared" si="176"/>
        <v>12345</v>
      </c>
      <c r="T1118" t="str">
        <f t="shared" si="177"/>
        <v>Turnover 1</v>
      </c>
      <c r="U1118" s="3">
        <f t="shared" si="178"/>
        <v>45317</v>
      </c>
      <c r="V1118" t="str">
        <f>IF($R1118="No","",IF(D1118="","JD",INDEX(Lookup!$B:$B,MATCH(LEFT(D1118,2),Lookup!$A:$A,0))))</f>
        <v>SI</v>
      </c>
      <c r="W1118" t="str">
        <f t="shared" si="179"/>
        <v>xxxx xxx xxxxx</v>
      </c>
      <c r="X1118" t="str">
        <f t="shared" si="180"/>
        <v>xxxx xxx xxx xxx</v>
      </c>
      <c r="Y1118" t="str">
        <f t="shared" si="181"/>
        <v>SI xxx</v>
      </c>
      <c r="Z1118" s="5">
        <f t="shared" si="182"/>
        <v>4703.4551814999995</v>
      </c>
    </row>
    <row r="1119" spans="1:26" x14ac:dyDescent="0.25">
      <c r="A1119" s="6" t="s">
        <v>16</v>
      </c>
      <c r="B1119" s="6" t="s">
        <v>16</v>
      </c>
      <c r="C1119" s="6" t="s">
        <v>54</v>
      </c>
      <c r="D1119" s="6" t="s">
        <v>58</v>
      </c>
      <c r="E1119" s="6">
        <v>11111</v>
      </c>
      <c r="F1119" s="6" t="s">
        <v>56</v>
      </c>
      <c r="G1119" s="6">
        <v>123456</v>
      </c>
      <c r="H1119" s="6" t="s">
        <v>57</v>
      </c>
      <c r="I1119" s="7">
        <v>4703.4551814999995</v>
      </c>
      <c r="J1119" s="6" t="s">
        <v>15</v>
      </c>
      <c r="K1119" s="7">
        <v>-2418168.1740540001</v>
      </c>
      <c r="L1119" s="6" t="s">
        <v>15</v>
      </c>
      <c r="M1119" s="6"/>
      <c r="N1119" s="6"/>
      <c r="P1119" s="3">
        <f t="shared" si="173"/>
        <v>45317</v>
      </c>
      <c r="Q1119" t="str">
        <f t="shared" si="174"/>
        <v/>
      </c>
      <c r="R1119" t="str">
        <f t="shared" si="175"/>
        <v>Yes</v>
      </c>
      <c r="S1119">
        <f t="shared" si="176"/>
        <v>12345</v>
      </c>
      <c r="T1119" t="str">
        <f t="shared" si="177"/>
        <v>Turnover 1</v>
      </c>
      <c r="U1119" s="3">
        <f t="shared" si="178"/>
        <v>45317</v>
      </c>
      <c r="V1119" t="str">
        <f>IF($R1119="No","",IF(D1119="","JD",INDEX(Lookup!$B:$B,MATCH(LEFT(D1119,2),Lookup!$A:$A,0))))</f>
        <v>SI</v>
      </c>
      <c r="W1119" t="str">
        <f t="shared" si="179"/>
        <v>xxxx xxx xxxxx</v>
      </c>
      <c r="X1119" t="str">
        <f t="shared" si="180"/>
        <v>xxxx xxx xxx xxx</v>
      </c>
      <c r="Y1119" t="str">
        <f t="shared" si="181"/>
        <v>SI xxx</v>
      </c>
      <c r="Z1119" s="5">
        <f t="shared" si="182"/>
        <v>-451.91139199999998</v>
      </c>
    </row>
    <row r="1120" spans="1:26" x14ac:dyDescent="0.25">
      <c r="A1120" s="6" t="s">
        <v>16</v>
      </c>
      <c r="B1120" s="6" t="s">
        <v>16</v>
      </c>
      <c r="C1120" s="6" t="s">
        <v>54</v>
      </c>
      <c r="D1120" s="6" t="s">
        <v>58</v>
      </c>
      <c r="E1120" s="6">
        <v>11111</v>
      </c>
      <c r="F1120" s="6" t="s">
        <v>56</v>
      </c>
      <c r="G1120" s="6">
        <v>123456</v>
      </c>
      <c r="H1120" s="6" t="s">
        <v>57</v>
      </c>
      <c r="I1120" s="7">
        <v>-451.91139199999998</v>
      </c>
      <c r="J1120" s="6" t="s">
        <v>15</v>
      </c>
      <c r="K1120" s="7">
        <v>-2418620.0854460001</v>
      </c>
      <c r="L1120" s="6" t="s">
        <v>15</v>
      </c>
      <c r="M1120" s="6"/>
      <c r="N1120" s="6"/>
      <c r="P1120" s="3">
        <f t="shared" si="173"/>
        <v>45317</v>
      </c>
      <c r="Q1120" t="str">
        <f t="shared" si="174"/>
        <v/>
      </c>
      <c r="R1120" t="str">
        <f t="shared" si="175"/>
        <v>Yes</v>
      </c>
      <c r="S1120">
        <f t="shared" si="176"/>
        <v>12345</v>
      </c>
      <c r="T1120" t="str">
        <f t="shared" si="177"/>
        <v>Turnover 1</v>
      </c>
      <c r="U1120" s="3">
        <f t="shared" si="178"/>
        <v>45317</v>
      </c>
      <c r="V1120" t="str">
        <f>IF($R1120="No","",IF(D1120="","JD",INDEX(Lookup!$B:$B,MATCH(LEFT(D1120,2),Lookup!$A:$A,0))))</f>
        <v>SI</v>
      </c>
      <c r="W1120" t="str">
        <f t="shared" si="179"/>
        <v>xxxx xxx xxxxx</v>
      </c>
      <c r="X1120" t="str">
        <f t="shared" si="180"/>
        <v>xxxx xxx xxx xxx</v>
      </c>
      <c r="Y1120" t="str">
        <f t="shared" si="181"/>
        <v>SI xxx</v>
      </c>
      <c r="Z1120" s="5">
        <f t="shared" si="182"/>
        <v>-91.40889</v>
      </c>
    </row>
    <row r="1121" spans="1:26" x14ac:dyDescent="0.25">
      <c r="A1121" s="6" t="s">
        <v>16</v>
      </c>
      <c r="B1121" s="6" t="s">
        <v>16</v>
      </c>
      <c r="C1121" s="6" t="s">
        <v>54</v>
      </c>
      <c r="D1121" s="6" t="s">
        <v>58</v>
      </c>
      <c r="E1121" s="6">
        <v>11111</v>
      </c>
      <c r="F1121" s="6" t="s">
        <v>56</v>
      </c>
      <c r="G1121" s="6">
        <v>123456</v>
      </c>
      <c r="H1121" s="6" t="s">
        <v>57</v>
      </c>
      <c r="I1121" s="7">
        <v>-91.40889</v>
      </c>
      <c r="J1121" s="6" t="s">
        <v>15</v>
      </c>
      <c r="K1121" s="7">
        <v>-2418711.4943360002</v>
      </c>
      <c r="L1121" s="6" t="s">
        <v>15</v>
      </c>
      <c r="M1121" s="6"/>
      <c r="N1121" s="6"/>
      <c r="P1121" s="3">
        <f t="shared" si="173"/>
        <v>45317</v>
      </c>
      <c r="Q1121" t="str">
        <f t="shared" si="174"/>
        <v/>
      </c>
      <c r="R1121" t="str">
        <f t="shared" si="175"/>
        <v>Yes</v>
      </c>
      <c r="S1121">
        <f t="shared" si="176"/>
        <v>12345</v>
      </c>
      <c r="T1121" t="str">
        <f t="shared" si="177"/>
        <v>Turnover 1</v>
      </c>
      <c r="U1121" s="3">
        <f t="shared" si="178"/>
        <v>45317</v>
      </c>
      <c r="V1121" t="str">
        <f>IF($R1121="No","",IF(D1121="","JD",INDEX(Lookup!$B:$B,MATCH(LEFT(D1121,2),Lookup!$A:$A,0))))</f>
        <v>SI</v>
      </c>
      <c r="W1121" t="str">
        <f t="shared" si="179"/>
        <v>xxxx xxx xxxxx</v>
      </c>
      <c r="X1121" t="str">
        <f t="shared" si="180"/>
        <v>xxxx xxx xxx xxx</v>
      </c>
      <c r="Y1121" t="str">
        <f t="shared" si="181"/>
        <v>SI xxx</v>
      </c>
      <c r="Z1121" s="5">
        <f t="shared" si="182"/>
        <v>-113.48356800000001</v>
      </c>
    </row>
    <row r="1122" spans="1:26" x14ac:dyDescent="0.25">
      <c r="A1122" s="6" t="s">
        <v>16</v>
      </c>
      <c r="B1122" s="6" t="s">
        <v>16</v>
      </c>
      <c r="C1122" s="6" t="s">
        <v>54</v>
      </c>
      <c r="D1122" s="6" t="s">
        <v>58</v>
      </c>
      <c r="E1122" s="6">
        <v>11111</v>
      </c>
      <c r="F1122" s="6" t="s">
        <v>56</v>
      </c>
      <c r="G1122" s="6">
        <v>123456</v>
      </c>
      <c r="H1122" s="6" t="s">
        <v>57</v>
      </c>
      <c r="I1122" s="7">
        <v>-113.48356800000001</v>
      </c>
      <c r="J1122" s="6" t="s">
        <v>15</v>
      </c>
      <c r="K1122" s="7">
        <v>-2418824.9779039999</v>
      </c>
      <c r="L1122" s="6" t="s">
        <v>15</v>
      </c>
      <c r="M1122" s="6"/>
      <c r="N1122" s="6"/>
      <c r="P1122" s="3">
        <f t="shared" si="173"/>
        <v>45317</v>
      </c>
      <c r="Q1122" t="str">
        <f t="shared" si="174"/>
        <v/>
      </c>
      <c r="R1122" t="str">
        <f t="shared" si="175"/>
        <v>Yes</v>
      </c>
      <c r="S1122">
        <f t="shared" si="176"/>
        <v>12345</v>
      </c>
      <c r="T1122" t="str">
        <f t="shared" si="177"/>
        <v>Turnover 1</v>
      </c>
      <c r="U1122" s="3">
        <f t="shared" si="178"/>
        <v>45317</v>
      </c>
      <c r="V1122" t="str">
        <f>IF($R1122="No","",IF(D1122="","JD",INDEX(Lookup!$B:$B,MATCH(LEFT(D1122,2),Lookup!$A:$A,0))))</f>
        <v>SI</v>
      </c>
      <c r="W1122" t="str">
        <f t="shared" si="179"/>
        <v>xxxx xxx xxxxx</v>
      </c>
      <c r="X1122" t="str">
        <f t="shared" si="180"/>
        <v>xxxx xxx xxx xxx</v>
      </c>
      <c r="Y1122" t="str">
        <f t="shared" si="181"/>
        <v>SI xxx</v>
      </c>
      <c r="Z1122" s="5">
        <f t="shared" si="182"/>
        <v>-153.08776549999999</v>
      </c>
    </row>
    <row r="1123" spans="1:26" x14ac:dyDescent="0.25">
      <c r="A1123" s="6" t="s">
        <v>16</v>
      </c>
      <c r="B1123" s="6" t="s">
        <v>16</v>
      </c>
      <c r="C1123" s="6" t="s">
        <v>54</v>
      </c>
      <c r="D1123" s="6" t="s">
        <v>58</v>
      </c>
      <c r="E1123" s="6">
        <v>11111</v>
      </c>
      <c r="F1123" s="6" t="s">
        <v>56</v>
      </c>
      <c r="G1123" s="6">
        <v>123456</v>
      </c>
      <c r="H1123" s="6" t="s">
        <v>57</v>
      </c>
      <c r="I1123" s="7">
        <v>-153.08776549999999</v>
      </c>
      <c r="J1123" s="6" t="s">
        <v>15</v>
      </c>
      <c r="K1123" s="7">
        <v>-2418978.0656694998</v>
      </c>
      <c r="L1123" s="6" t="s">
        <v>15</v>
      </c>
      <c r="M1123" s="6"/>
      <c r="N1123" s="6"/>
      <c r="P1123" s="3">
        <f t="shared" si="173"/>
        <v>45317</v>
      </c>
      <c r="Q1123" t="str">
        <f t="shared" si="174"/>
        <v/>
      </c>
      <c r="R1123" t="str">
        <f t="shared" si="175"/>
        <v>Yes</v>
      </c>
      <c r="S1123">
        <f t="shared" si="176"/>
        <v>12345</v>
      </c>
      <c r="T1123" t="str">
        <f t="shared" si="177"/>
        <v>Turnover 1</v>
      </c>
      <c r="U1123" s="3">
        <f t="shared" si="178"/>
        <v>45317</v>
      </c>
      <c r="V1123" t="str">
        <f>IF($R1123="No","",IF(D1123="","JD",INDEX(Lookup!$B:$B,MATCH(LEFT(D1123,2),Lookup!$A:$A,0))))</f>
        <v>SI</v>
      </c>
      <c r="W1123" t="str">
        <f t="shared" si="179"/>
        <v>xxxx xxx xxxxx</v>
      </c>
      <c r="X1123" t="str">
        <f t="shared" si="180"/>
        <v>xxxx xxx xxx xxx</v>
      </c>
      <c r="Y1123" t="str">
        <f t="shared" si="181"/>
        <v>SI xxx</v>
      </c>
      <c r="Z1123" s="5">
        <f t="shared" si="182"/>
        <v>-703.15940949999992</v>
      </c>
    </row>
    <row r="1124" spans="1:26" x14ac:dyDescent="0.25">
      <c r="A1124" s="6" t="s">
        <v>16</v>
      </c>
      <c r="B1124" s="6" t="s">
        <v>16</v>
      </c>
      <c r="C1124" s="6" t="s">
        <v>54</v>
      </c>
      <c r="D1124" s="6" t="s">
        <v>58</v>
      </c>
      <c r="E1124" s="6">
        <v>11111</v>
      </c>
      <c r="F1124" s="6" t="s">
        <v>56</v>
      </c>
      <c r="G1124" s="6">
        <v>123456</v>
      </c>
      <c r="H1124" s="6" t="s">
        <v>57</v>
      </c>
      <c r="I1124" s="7">
        <v>-703.15940949999992</v>
      </c>
      <c r="J1124" s="6" t="s">
        <v>15</v>
      </c>
      <c r="K1124" s="7">
        <v>-2419681.225079</v>
      </c>
      <c r="L1124" s="6" t="s">
        <v>15</v>
      </c>
      <c r="M1124" s="6"/>
      <c r="N1124" s="6"/>
      <c r="P1124" s="3">
        <f t="shared" si="173"/>
        <v>45317</v>
      </c>
      <c r="Q1124" t="str">
        <f t="shared" si="174"/>
        <v/>
      </c>
      <c r="R1124" t="str">
        <f t="shared" si="175"/>
        <v>Yes</v>
      </c>
      <c r="S1124">
        <f t="shared" si="176"/>
        <v>12345</v>
      </c>
      <c r="T1124" t="str">
        <f t="shared" si="177"/>
        <v>Turnover 1</v>
      </c>
      <c r="U1124" s="3">
        <f t="shared" si="178"/>
        <v>45317</v>
      </c>
      <c r="V1124" t="str">
        <f>IF($R1124="No","",IF(D1124="","JD",INDEX(Lookup!$B:$B,MATCH(LEFT(D1124,2),Lookup!$A:$A,0))))</f>
        <v>SI</v>
      </c>
      <c r="W1124" t="str">
        <f t="shared" si="179"/>
        <v>xxxx xxx xxxxx</v>
      </c>
      <c r="X1124" t="str">
        <f t="shared" si="180"/>
        <v>xxxx xxx xxx xxx</v>
      </c>
      <c r="Y1124" t="str">
        <f t="shared" si="181"/>
        <v>SI xxx</v>
      </c>
      <c r="Z1124" s="5">
        <f t="shared" si="182"/>
        <v>-5.2089160000000003</v>
      </c>
    </row>
    <row r="1125" spans="1:26" x14ac:dyDescent="0.25">
      <c r="A1125" s="6" t="s">
        <v>16</v>
      </c>
      <c r="B1125" s="6" t="s">
        <v>16</v>
      </c>
      <c r="C1125" s="6" t="s">
        <v>54</v>
      </c>
      <c r="D1125" s="6" t="s">
        <v>58</v>
      </c>
      <c r="E1125" s="6">
        <v>11111</v>
      </c>
      <c r="F1125" s="6" t="s">
        <v>56</v>
      </c>
      <c r="G1125" s="6">
        <v>123456</v>
      </c>
      <c r="H1125" s="6" t="s">
        <v>57</v>
      </c>
      <c r="I1125" s="7">
        <v>-5.2089160000000003</v>
      </c>
      <c r="J1125" s="6" t="s">
        <v>15</v>
      </c>
      <c r="K1125" s="7">
        <v>-2419686.4339949996</v>
      </c>
      <c r="L1125" s="6" t="s">
        <v>15</v>
      </c>
      <c r="M1125" s="6"/>
      <c r="N1125" s="6"/>
      <c r="P1125" s="3">
        <f t="shared" si="173"/>
        <v>45317</v>
      </c>
      <c r="Q1125" t="str">
        <f t="shared" si="174"/>
        <v/>
      </c>
      <c r="R1125" t="str">
        <f t="shared" si="175"/>
        <v>Yes</v>
      </c>
      <c r="S1125">
        <f t="shared" si="176"/>
        <v>12345</v>
      </c>
      <c r="T1125" t="str">
        <f t="shared" si="177"/>
        <v>Turnover 1</v>
      </c>
      <c r="U1125" s="3">
        <f t="shared" si="178"/>
        <v>45317</v>
      </c>
      <c r="V1125" t="str">
        <f>IF($R1125="No","",IF(D1125="","JD",INDEX(Lookup!$B:$B,MATCH(LEFT(D1125,2),Lookup!$A:$A,0))))</f>
        <v>SI</v>
      </c>
      <c r="W1125" t="str">
        <f t="shared" si="179"/>
        <v>xxxx xxx xxxxx</v>
      </c>
      <c r="X1125" t="str">
        <f t="shared" si="180"/>
        <v>xxxx xxx xxx xxx</v>
      </c>
      <c r="Y1125" t="str">
        <f t="shared" si="181"/>
        <v>SI xxx</v>
      </c>
      <c r="Z1125" s="5">
        <f t="shared" si="182"/>
        <v>-551.69626949999997</v>
      </c>
    </row>
    <row r="1126" spans="1:26" x14ac:dyDescent="0.25">
      <c r="A1126" s="6" t="s">
        <v>16</v>
      </c>
      <c r="B1126" s="6" t="s">
        <v>16</v>
      </c>
      <c r="C1126" s="6" t="s">
        <v>54</v>
      </c>
      <c r="D1126" s="6" t="s">
        <v>58</v>
      </c>
      <c r="E1126" s="6">
        <v>11111</v>
      </c>
      <c r="F1126" s="6" t="s">
        <v>56</v>
      </c>
      <c r="G1126" s="6">
        <v>123456</v>
      </c>
      <c r="H1126" s="6" t="s">
        <v>57</v>
      </c>
      <c r="I1126" s="7">
        <v>-551.69626949999997</v>
      </c>
      <c r="J1126" s="6" t="s">
        <v>15</v>
      </c>
      <c r="K1126" s="7">
        <v>-2420238.1302644997</v>
      </c>
      <c r="L1126" s="6" t="s">
        <v>15</v>
      </c>
      <c r="M1126" s="6"/>
      <c r="N1126" s="6"/>
      <c r="P1126" s="3">
        <f t="shared" si="173"/>
        <v>45317</v>
      </c>
      <c r="Q1126" t="str">
        <f t="shared" si="174"/>
        <v/>
      </c>
      <c r="R1126" t="str">
        <f t="shared" si="175"/>
        <v>Yes</v>
      </c>
      <c r="S1126">
        <f t="shared" si="176"/>
        <v>12345</v>
      </c>
      <c r="T1126" t="str">
        <f t="shared" si="177"/>
        <v>Turnover 1</v>
      </c>
      <c r="U1126" s="3">
        <f t="shared" si="178"/>
        <v>45317</v>
      </c>
      <c r="V1126" t="str">
        <f>IF($R1126="No","",IF(D1126="","JD",INDEX(Lookup!$B:$B,MATCH(LEFT(D1126,2),Lookup!$A:$A,0))))</f>
        <v>SI</v>
      </c>
      <c r="W1126" t="str">
        <f t="shared" si="179"/>
        <v>xxxx xxx xxxxx</v>
      </c>
      <c r="X1126" t="str">
        <f t="shared" si="180"/>
        <v>xxxx xxx xxx xxx</v>
      </c>
      <c r="Y1126" t="str">
        <f t="shared" si="181"/>
        <v>SI xxx</v>
      </c>
      <c r="Z1126" s="5">
        <f t="shared" si="182"/>
        <v>-468.84036899999995</v>
      </c>
    </row>
    <row r="1127" spans="1:26" x14ac:dyDescent="0.25">
      <c r="A1127" s="6" t="s">
        <v>16</v>
      </c>
      <c r="B1127" s="6" t="s">
        <v>16</v>
      </c>
      <c r="C1127" s="6" t="s">
        <v>54</v>
      </c>
      <c r="D1127" s="6" t="s">
        <v>58</v>
      </c>
      <c r="E1127" s="6">
        <v>11111</v>
      </c>
      <c r="F1127" s="6" t="s">
        <v>56</v>
      </c>
      <c r="G1127" s="6">
        <v>123456</v>
      </c>
      <c r="H1127" s="6" t="s">
        <v>57</v>
      </c>
      <c r="I1127" s="7">
        <v>-468.84036899999995</v>
      </c>
      <c r="J1127" s="6" t="s">
        <v>15</v>
      </c>
      <c r="K1127" s="7">
        <v>-2420706.9706334998</v>
      </c>
      <c r="L1127" s="6" t="s">
        <v>15</v>
      </c>
      <c r="M1127" s="6"/>
      <c r="N1127" s="6"/>
      <c r="P1127" s="3">
        <f t="shared" si="173"/>
        <v>45317</v>
      </c>
      <c r="Q1127" t="str">
        <f t="shared" si="174"/>
        <v/>
      </c>
      <c r="R1127" t="str">
        <f t="shared" si="175"/>
        <v>Yes</v>
      </c>
      <c r="S1127">
        <f t="shared" si="176"/>
        <v>12345</v>
      </c>
      <c r="T1127" t="str">
        <f t="shared" si="177"/>
        <v>Turnover 1</v>
      </c>
      <c r="U1127" s="3">
        <f t="shared" si="178"/>
        <v>45317</v>
      </c>
      <c r="V1127" t="str">
        <f>IF($R1127="No","",IF(D1127="","JD",INDEX(Lookup!$B:$B,MATCH(LEFT(D1127,2),Lookup!$A:$A,0))))</f>
        <v>SI</v>
      </c>
      <c r="W1127" t="str">
        <f t="shared" si="179"/>
        <v>xxxx xxx xxxxx</v>
      </c>
      <c r="X1127" t="str">
        <f t="shared" si="180"/>
        <v>xxxx xxx xxx xxx</v>
      </c>
      <c r="Y1127" t="str">
        <f t="shared" si="181"/>
        <v>SI xxx</v>
      </c>
      <c r="Z1127" s="5">
        <f t="shared" si="182"/>
        <v>-483.55049949999994</v>
      </c>
    </row>
    <row r="1128" spans="1:26" x14ac:dyDescent="0.25">
      <c r="A1128" s="6" t="s">
        <v>16</v>
      </c>
      <c r="B1128" s="6" t="s">
        <v>16</v>
      </c>
      <c r="C1128" s="6" t="s">
        <v>54</v>
      </c>
      <c r="D1128" s="6" t="s">
        <v>58</v>
      </c>
      <c r="E1128" s="6">
        <v>11111</v>
      </c>
      <c r="F1128" s="6" t="s">
        <v>56</v>
      </c>
      <c r="G1128" s="6">
        <v>123456</v>
      </c>
      <c r="H1128" s="6" t="s">
        <v>57</v>
      </c>
      <c r="I1128" s="7">
        <v>-483.55049949999994</v>
      </c>
      <c r="J1128" s="6" t="s">
        <v>15</v>
      </c>
      <c r="K1128" s="7">
        <v>-2421190.521133</v>
      </c>
      <c r="L1128" s="6" t="s">
        <v>15</v>
      </c>
      <c r="M1128" s="6"/>
      <c r="N1128" s="6"/>
      <c r="P1128" s="3">
        <f t="shared" si="173"/>
        <v>45317</v>
      </c>
      <c r="Q1128" t="str">
        <f t="shared" si="174"/>
        <v/>
      </c>
      <c r="R1128" t="str">
        <f t="shared" si="175"/>
        <v>Yes</v>
      </c>
      <c r="S1128">
        <f t="shared" si="176"/>
        <v>12345</v>
      </c>
      <c r="T1128" t="str">
        <f t="shared" si="177"/>
        <v>Turnover 1</v>
      </c>
      <c r="U1128" s="3">
        <f t="shared" si="178"/>
        <v>45317</v>
      </c>
      <c r="V1128" t="str">
        <f>IF($R1128="No","",IF(D1128="","JD",INDEX(Lookup!$B:$B,MATCH(LEFT(D1128,2),Lookup!$A:$A,0))))</f>
        <v>SI</v>
      </c>
      <c r="W1128" t="str">
        <f t="shared" si="179"/>
        <v>xxxx xxx xxxxx</v>
      </c>
      <c r="X1128" t="str">
        <f t="shared" si="180"/>
        <v>xxxx xxx xxx xxx</v>
      </c>
      <c r="Y1128" t="str">
        <f t="shared" si="181"/>
        <v>SI xxx</v>
      </c>
      <c r="Z1128" s="5">
        <f t="shared" si="182"/>
        <v>-769.22540599999991</v>
      </c>
    </row>
    <row r="1129" spans="1:26" x14ac:dyDescent="0.25">
      <c r="A1129" s="6" t="s">
        <v>16</v>
      </c>
      <c r="B1129" s="6" t="s">
        <v>16</v>
      </c>
      <c r="C1129" s="6" t="s">
        <v>54</v>
      </c>
      <c r="D1129" s="6" t="s">
        <v>58</v>
      </c>
      <c r="E1129" s="6">
        <v>11111</v>
      </c>
      <c r="F1129" s="6" t="s">
        <v>56</v>
      </c>
      <c r="G1129" s="6">
        <v>123456</v>
      </c>
      <c r="H1129" s="6" t="s">
        <v>57</v>
      </c>
      <c r="I1129" s="7">
        <v>-769.22540599999991</v>
      </c>
      <c r="J1129" s="6" t="s">
        <v>15</v>
      </c>
      <c r="K1129" s="7">
        <v>-2421959.746539</v>
      </c>
      <c r="L1129" s="6" t="s">
        <v>15</v>
      </c>
      <c r="M1129" s="6"/>
      <c r="N1129" s="6"/>
      <c r="P1129" s="3">
        <f t="shared" si="173"/>
        <v>45317</v>
      </c>
      <c r="Q1129" t="str">
        <f t="shared" si="174"/>
        <v/>
      </c>
      <c r="R1129" t="str">
        <f t="shared" si="175"/>
        <v>Yes</v>
      </c>
      <c r="S1129">
        <f t="shared" si="176"/>
        <v>12345</v>
      </c>
      <c r="T1129" t="str">
        <f t="shared" si="177"/>
        <v>Turnover 1</v>
      </c>
      <c r="U1129" s="3">
        <f t="shared" si="178"/>
        <v>45317</v>
      </c>
      <c r="V1129" t="str">
        <f>IF($R1129="No","",IF(D1129="","JD",INDEX(Lookup!$B:$B,MATCH(LEFT(D1129,2),Lookup!$A:$A,0))))</f>
        <v>SI</v>
      </c>
      <c r="W1129" t="str">
        <f t="shared" si="179"/>
        <v>xxxx xxx xxxxx</v>
      </c>
      <c r="X1129" t="str">
        <f t="shared" si="180"/>
        <v>xxxx xxx xxx xxx</v>
      </c>
      <c r="Y1129" t="str">
        <f t="shared" si="181"/>
        <v>SI xxx</v>
      </c>
      <c r="Z1129" s="5">
        <f t="shared" si="182"/>
        <v>-131.42398499999999</v>
      </c>
    </row>
    <row r="1130" spans="1:26" x14ac:dyDescent="0.25">
      <c r="A1130" s="6" t="s">
        <v>16</v>
      </c>
      <c r="B1130" s="6" t="s">
        <v>16</v>
      </c>
      <c r="C1130" s="6" t="s">
        <v>54</v>
      </c>
      <c r="D1130" s="6" t="s">
        <v>58</v>
      </c>
      <c r="E1130" s="6">
        <v>11111</v>
      </c>
      <c r="F1130" s="6" t="s">
        <v>56</v>
      </c>
      <c r="G1130" s="6">
        <v>123456</v>
      </c>
      <c r="H1130" s="6" t="s">
        <v>57</v>
      </c>
      <c r="I1130" s="7">
        <v>-131.42398499999999</v>
      </c>
      <c r="J1130" s="6" t="s">
        <v>15</v>
      </c>
      <c r="K1130" s="7">
        <v>-2422091.1705239997</v>
      </c>
      <c r="L1130" s="6" t="s">
        <v>15</v>
      </c>
      <c r="M1130" s="6"/>
      <c r="N1130" s="6"/>
      <c r="P1130" s="3">
        <f t="shared" si="173"/>
        <v>45317</v>
      </c>
      <c r="Q1130" t="str">
        <f t="shared" si="174"/>
        <v/>
      </c>
      <c r="R1130" t="str">
        <f t="shared" si="175"/>
        <v>Yes</v>
      </c>
      <c r="S1130">
        <f t="shared" si="176"/>
        <v>12345</v>
      </c>
      <c r="T1130" t="str">
        <f t="shared" si="177"/>
        <v>Turnover 1</v>
      </c>
      <c r="U1130" s="3">
        <f t="shared" si="178"/>
        <v>45317</v>
      </c>
      <c r="V1130" t="str">
        <f>IF($R1130="No","",IF(D1130="","JD",INDEX(Lookup!$B:$B,MATCH(LEFT(D1130,2),Lookup!$A:$A,0))))</f>
        <v>SI</v>
      </c>
      <c r="W1130" t="str">
        <f t="shared" si="179"/>
        <v>xxxx xxx xxxxx</v>
      </c>
      <c r="X1130" t="str">
        <f t="shared" si="180"/>
        <v>xxxx xxx xxx xxx</v>
      </c>
      <c r="Y1130" t="str">
        <f t="shared" si="181"/>
        <v>SI xxx</v>
      </c>
      <c r="Z1130" s="5">
        <f t="shared" si="182"/>
        <v>-288.60808250000002</v>
      </c>
    </row>
    <row r="1131" spans="1:26" x14ac:dyDescent="0.25">
      <c r="A1131" s="6" t="s">
        <v>16</v>
      </c>
      <c r="B1131" s="6" t="s">
        <v>16</v>
      </c>
      <c r="C1131" s="6" t="s">
        <v>54</v>
      </c>
      <c r="D1131" s="6" t="s">
        <v>58</v>
      </c>
      <c r="E1131" s="6">
        <v>11111</v>
      </c>
      <c r="F1131" s="6" t="s">
        <v>56</v>
      </c>
      <c r="G1131" s="6">
        <v>123456</v>
      </c>
      <c r="H1131" s="6" t="s">
        <v>57</v>
      </c>
      <c r="I1131" s="7">
        <v>-288.60808250000002</v>
      </c>
      <c r="J1131" s="6" t="s">
        <v>15</v>
      </c>
      <c r="K1131" s="7">
        <v>-2422379.7786065</v>
      </c>
      <c r="L1131" s="6" t="s">
        <v>15</v>
      </c>
      <c r="M1131" s="6"/>
      <c r="N1131" s="6"/>
      <c r="P1131" s="3">
        <f t="shared" si="173"/>
        <v>45317</v>
      </c>
      <c r="Q1131" t="str">
        <f t="shared" si="174"/>
        <v/>
      </c>
      <c r="R1131" t="str">
        <f t="shared" si="175"/>
        <v>Yes</v>
      </c>
      <c r="S1131">
        <f t="shared" si="176"/>
        <v>12345</v>
      </c>
      <c r="T1131" t="str">
        <f t="shared" si="177"/>
        <v>Turnover 1</v>
      </c>
      <c r="U1131" s="3">
        <f t="shared" si="178"/>
        <v>45317</v>
      </c>
      <c r="V1131" t="str">
        <f>IF($R1131="No","",IF(D1131="","JD",INDEX(Lookup!$B:$B,MATCH(LEFT(D1131,2),Lookup!$A:$A,0))))</f>
        <v>SI</v>
      </c>
      <c r="W1131" t="str">
        <f t="shared" si="179"/>
        <v>xxxx xxx xxxxx</v>
      </c>
      <c r="X1131" t="str">
        <f t="shared" si="180"/>
        <v>xxxx xxx xxx xxx</v>
      </c>
      <c r="Y1131" t="str">
        <f t="shared" si="181"/>
        <v>SI xxx</v>
      </c>
      <c r="Z1131" s="5">
        <f t="shared" si="182"/>
        <v>-13.27515</v>
      </c>
    </row>
    <row r="1132" spans="1:26" x14ac:dyDescent="0.25">
      <c r="A1132" s="6" t="s">
        <v>16</v>
      </c>
      <c r="B1132" s="6" t="s">
        <v>16</v>
      </c>
      <c r="C1132" s="6" t="s">
        <v>54</v>
      </c>
      <c r="D1132" s="6" t="s">
        <v>58</v>
      </c>
      <c r="E1132" s="6">
        <v>11111</v>
      </c>
      <c r="F1132" s="6" t="s">
        <v>56</v>
      </c>
      <c r="G1132" s="6">
        <v>123456</v>
      </c>
      <c r="H1132" s="6" t="s">
        <v>57</v>
      </c>
      <c r="I1132" s="7">
        <v>-13.27515</v>
      </c>
      <c r="J1132" s="6" t="s">
        <v>15</v>
      </c>
      <c r="K1132" s="7">
        <v>-2422393.0537565001</v>
      </c>
      <c r="L1132" s="6" t="s">
        <v>15</v>
      </c>
      <c r="M1132" s="6"/>
      <c r="N1132" s="6"/>
      <c r="P1132" s="3">
        <f t="shared" si="173"/>
        <v>45317</v>
      </c>
      <c r="Q1132" t="str">
        <f t="shared" si="174"/>
        <v/>
      </c>
      <c r="R1132" t="str">
        <f t="shared" si="175"/>
        <v>Yes</v>
      </c>
      <c r="S1132">
        <f t="shared" si="176"/>
        <v>12345</v>
      </c>
      <c r="T1132" t="str">
        <f t="shared" si="177"/>
        <v>Turnover 1</v>
      </c>
      <c r="U1132" s="3">
        <f t="shared" si="178"/>
        <v>45317</v>
      </c>
      <c r="V1132" t="str">
        <f>IF($R1132="No","",IF(D1132="","JD",INDEX(Lookup!$B:$B,MATCH(LEFT(D1132,2),Lookup!$A:$A,0))))</f>
        <v>SI</v>
      </c>
      <c r="W1132" t="str">
        <f t="shared" si="179"/>
        <v>xxxx xxx xxxxx</v>
      </c>
      <c r="X1132" t="str">
        <f t="shared" si="180"/>
        <v>xxxx xxx xxx xxx</v>
      </c>
      <c r="Y1132" t="str">
        <f t="shared" si="181"/>
        <v>SI xxx</v>
      </c>
      <c r="Z1132" s="5">
        <f t="shared" si="182"/>
        <v>-106.770135</v>
      </c>
    </row>
    <row r="1133" spans="1:26" x14ac:dyDescent="0.25">
      <c r="A1133" s="6" t="s">
        <v>16</v>
      </c>
      <c r="B1133" s="6" t="s">
        <v>16</v>
      </c>
      <c r="C1133" s="6" t="s">
        <v>54</v>
      </c>
      <c r="D1133" s="6" t="s">
        <v>58</v>
      </c>
      <c r="E1133" s="6">
        <v>11111</v>
      </c>
      <c r="F1133" s="6" t="s">
        <v>56</v>
      </c>
      <c r="G1133" s="6">
        <v>123456</v>
      </c>
      <c r="H1133" s="6" t="s">
        <v>57</v>
      </c>
      <c r="I1133" s="7">
        <v>-106.770135</v>
      </c>
      <c r="J1133" s="6" t="s">
        <v>15</v>
      </c>
      <c r="K1133" s="7">
        <v>-2422499.8238915</v>
      </c>
      <c r="L1133" s="6" t="s">
        <v>15</v>
      </c>
      <c r="M1133" s="6"/>
      <c r="N1133" s="6"/>
      <c r="P1133" s="3">
        <f t="shared" si="173"/>
        <v>45317</v>
      </c>
      <c r="Q1133" t="str">
        <f t="shared" si="174"/>
        <v/>
      </c>
      <c r="R1133" t="str">
        <f t="shared" si="175"/>
        <v>Yes</v>
      </c>
      <c r="S1133">
        <f t="shared" si="176"/>
        <v>12345</v>
      </c>
      <c r="T1133" t="str">
        <f t="shared" si="177"/>
        <v>Turnover 1</v>
      </c>
      <c r="U1133" s="3">
        <f t="shared" si="178"/>
        <v>45317</v>
      </c>
      <c r="V1133" t="str">
        <f>IF($R1133="No","",IF(D1133="","JD",INDEX(Lookup!$B:$B,MATCH(LEFT(D1133,2),Lookup!$A:$A,0))))</f>
        <v>SI</v>
      </c>
      <c r="W1133" t="str">
        <f t="shared" si="179"/>
        <v>xxxx xxx xxxxx</v>
      </c>
      <c r="X1133" t="str">
        <f t="shared" si="180"/>
        <v>xxxx xxx xxx xxx</v>
      </c>
      <c r="Y1133" t="str">
        <f t="shared" si="181"/>
        <v>SI xxx</v>
      </c>
      <c r="Z1133" s="5">
        <f t="shared" si="182"/>
        <v>-649.36344450000001</v>
      </c>
    </row>
    <row r="1134" spans="1:26" x14ac:dyDescent="0.25">
      <c r="A1134" s="6" t="s">
        <v>16</v>
      </c>
      <c r="B1134" s="6" t="s">
        <v>16</v>
      </c>
      <c r="C1134" s="6" t="s">
        <v>54</v>
      </c>
      <c r="D1134" s="6" t="s">
        <v>58</v>
      </c>
      <c r="E1134" s="6">
        <v>11111</v>
      </c>
      <c r="F1134" s="6" t="s">
        <v>56</v>
      </c>
      <c r="G1134" s="6">
        <v>123456</v>
      </c>
      <c r="H1134" s="6" t="s">
        <v>57</v>
      </c>
      <c r="I1134" s="7">
        <v>-649.36344450000001</v>
      </c>
      <c r="J1134" s="6" t="s">
        <v>15</v>
      </c>
      <c r="K1134" s="7">
        <v>-2423149.1873360001</v>
      </c>
      <c r="L1134" s="6" t="s">
        <v>15</v>
      </c>
      <c r="M1134" s="6"/>
      <c r="N1134" s="6"/>
      <c r="P1134" s="3">
        <f t="shared" si="173"/>
        <v>45317</v>
      </c>
      <c r="Q1134" t="str">
        <f t="shared" si="174"/>
        <v/>
      </c>
      <c r="R1134" t="str">
        <f t="shared" si="175"/>
        <v>Yes</v>
      </c>
      <c r="S1134">
        <f t="shared" si="176"/>
        <v>12345</v>
      </c>
      <c r="T1134" t="str">
        <f t="shared" si="177"/>
        <v>Turnover 1</v>
      </c>
      <c r="U1134" s="3">
        <f t="shared" si="178"/>
        <v>45317</v>
      </c>
      <c r="V1134" t="str">
        <f>IF($R1134="No","",IF(D1134="","JD",INDEX(Lookup!$B:$B,MATCH(LEFT(D1134,2),Lookup!$A:$A,0))))</f>
        <v>SI</v>
      </c>
      <c r="W1134" t="str">
        <f t="shared" si="179"/>
        <v>xxxx xxx xxxxx</v>
      </c>
      <c r="X1134" t="str">
        <f t="shared" si="180"/>
        <v>xxxx xxx xxx xxx</v>
      </c>
      <c r="Y1134" t="str">
        <f t="shared" si="181"/>
        <v>SI xxx</v>
      </c>
      <c r="Z1134" s="5">
        <f t="shared" si="182"/>
        <v>-88.943504999999988</v>
      </c>
    </row>
    <row r="1135" spans="1:26" x14ac:dyDescent="0.25">
      <c r="A1135" s="6" t="s">
        <v>16</v>
      </c>
      <c r="B1135" s="6" t="s">
        <v>16</v>
      </c>
      <c r="C1135" s="6" t="s">
        <v>54</v>
      </c>
      <c r="D1135" s="6" t="s">
        <v>58</v>
      </c>
      <c r="E1135" s="6">
        <v>11111</v>
      </c>
      <c r="F1135" s="6" t="s">
        <v>56</v>
      </c>
      <c r="G1135" s="6">
        <v>123456</v>
      </c>
      <c r="H1135" s="6" t="s">
        <v>57</v>
      </c>
      <c r="I1135" s="7">
        <v>-88.943504999999988</v>
      </c>
      <c r="J1135" s="6" t="s">
        <v>15</v>
      </c>
      <c r="K1135" s="7">
        <v>-2423238.130841</v>
      </c>
      <c r="L1135" s="6" t="s">
        <v>15</v>
      </c>
      <c r="M1135" s="6"/>
      <c r="N1135" s="6"/>
      <c r="P1135" s="3">
        <f t="shared" si="173"/>
        <v>45317</v>
      </c>
      <c r="Q1135" t="str">
        <f t="shared" si="174"/>
        <v/>
      </c>
      <c r="R1135" t="str">
        <f t="shared" si="175"/>
        <v>Yes</v>
      </c>
      <c r="S1135">
        <f t="shared" si="176"/>
        <v>12345</v>
      </c>
      <c r="T1135" t="str">
        <f t="shared" si="177"/>
        <v>Turnover 1</v>
      </c>
      <c r="U1135" s="3">
        <f t="shared" si="178"/>
        <v>45317</v>
      </c>
      <c r="V1135" t="str">
        <f>IF($R1135="No","",IF(D1135="","JD",INDEX(Lookup!$B:$B,MATCH(LEFT(D1135,2),Lookup!$A:$A,0))))</f>
        <v>SI</v>
      </c>
      <c r="W1135" t="str">
        <f t="shared" si="179"/>
        <v>xxxx xxx xxxxx</v>
      </c>
      <c r="X1135" t="str">
        <f t="shared" si="180"/>
        <v>xxxx xxx xxx xxx</v>
      </c>
      <c r="Y1135" t="str">
        <f t="shared" si="181"/>
        <v>SI xxx</v>
      </c>
      <c r="Z1135" s="5">
        <f t="shared" si="182"/>
        <v>-136.3610765</v>
      </c>
    </row>
    <row r="1136" spans="1:26" x14ac:dyDescent="0.25">
      <c r="A1136" s="6" t="s">
        <v>16</v>
      </c>
      <c r="B1136" s="6" t="s">
        <v>16</v>
      </c>
      <c r="C1136" s="6" t="s">
        <v>54</v>
      </c>
      <c r="D1136" s="6" t="s">
        <v>58</v>
      </c>
      <c r="E1136" s="6">
        <v>11111</v>
      </c>
      <c r="F1136" s="6" t="s">
        <v>56</v>
      </c>
      <c r="G1136" s="6">
        <v>123456</v>
      </c>
      <c r="H1136" s="6" t="s">
        <v>57</v>
      </c>
      <c r="I1136" s="7">
        <v>-136.3610765</v>
      </c>
      <c r="J1136" s="6" t="s">
        <v>15</v>
      </c>
      <c r="K1136" s="7">
        <v>-2423374.4919175003</v>
      </c>
      <c r="L1136" s="6" t="s">
        <v>15</v>
      </c>
      <c r="M1136" s="6"/>
      <c r="N1136" s="6"/>
      <c r="P1136" s="3">
        <f t="shared" si="173"/>
        <v>45317</v>
      </c>
      <c r="Q1136" t="str">
        <f t="shared" si="174"/>
        <v/>
      </c>
      <c r="R1136" t="str">
        <f t="shared" si="175"/>
        <v>Yes</v>
      </c>
      <c r="S1136">
        <f t="shared" si="176"/>
        <v>12345</v>
      </c>
      <c r="T1136" t="str">
        <f t="shared" si="177"/>
        <v>Turnover 1</v>
      </c>
      <c r="U1136" s="3">
        <f t="shared" si="178"/>
        <v>45317</v>
      </c>
      <c r="V1136" t="str">
        <f>IF($R1136="No","",IF(D1136="","JD",INDEX(Lookup!$B:$B,MATCH(LEFT(D1136,2),Lookup!$A:$A,0))))</f>
        <v>SI</v>
      </c>
      <c r="W1136" t="str">
        <f t="shared" si="179"/>
        <v>xxxx xxx xxxxx</v>
      </c>
      <c r="X1136" t="str">
        <f t="shared" si="180"/>
        <v>xxxx xxx xxx xxx</v>
      </c>
      <c r="Y1136" t="str">
        <f t="shared" si="181"/>
        <v>SI xxx</v>
      </c>
      <c r="Z1136" s="5">
        <f t="shared" si="182"/>
        <v>-596.16802200000006</v>
      </c>
    </row>
    <row r="1137" spans="1:26" x14ac:dyDescent="0.25">
      <c r="A1137" s="6" t="s">
        <v>16</v>
      </c>
      <c r="B1137" s="6" t="s">
        <v>16</v>
      </c>
      <c r="C1137" s="6" t="s">
        <v>54</v>
      </c>
      <c r="D1137" s="6" t="s">
        <v>58</v>
      </c>
      <c r="E1137" s="6">
        <v>11111</v>
      </c>
      <c r="F1137" s="6" t="s">
        <v>56</v>
      </c>
      <c r="G1137" s="6">
        <v>123456</v>
      </c>
      <c r="H1137" s="6" t="s">
        <v>57</v>
      </c>
      <c r="I1137" s="7">
        <v>-596.16802200000006</v>
      </c>
      <c r="J1137" s="6" t="s">
        <v>15</v>
      </c>
      <c r="K1137" s="7">
        <v>-2423970.6599395</v>
      </c>
      <c r="L1137" s="6" t="s">
        <v>15</v>
      </c>
      <c r="M1137" s="6"/>
      <c r="N1137" s="6"/>
      <c r="P1137" s="3">
        <f t="shared" si="173"/>
        <v>45317</v>
      </c>
      <c r="Q1137" t="str">
        <f t="shared" si="174"/>
        <v/>
      </c>
      <c r="R1137" t="str">
        <f t="shared" si="175"/>
        <v>Yes</v>
      </c>
      <c r="S1137">
        <f t="shared" si="176"/>
        <v>12345</v>
      </c>
      <c r="T1137" t="str">
        <f t="shared" si="177"/>
        <v>Turnover 1</v>
      </c>
      <c r="U1137" s="3">
        <f t="shared" si="178"/>
        <v>45317</v>
      </c>
      <c r="V1137" t="str">
        <f>IF($R1137="No","",IF(D1137="","JD",INDEX(Lookup!$B:$B,MATCH(LEFT(D1137,2),Lookup!$A:$A,0))))</f>
        <v>SI</v>
      </c>
      <c r="W1137" t="str">
        <f t="shared" si="179"/>
        <v>xxxx xxx xxxxx</v>
      </c>
      <c r="X1137" t="str">
        <f t="shared" si="180"/>
        <v>xxxx xxx xxx xxx</v>
      </c>
      <c r="Y1137" t="str">
        <f t="shared" si="181"/>
        <v>SI xxx</v>
      </c>
      <c r="Z1137" s="5">
        <f t="shared" si="182"/>
        <v>-20.026512</v>
      </c>
    </row>
    <row r="1138" spans="1:26" x14ac:dyDescent="0.25">
      <c r="A1138" s="6" t="s">
        <v>16</v>
      </c>
      <c r="B1138" s="6" t="s">
        <v>16</v>
      </c>
      <c r="C1138" s="6" t="s">
        <v>54</v>
      </c>
      <c r="D1138" s="6" t="s">
        <v>58</v>
      </c>
      <c r="E1138" s="6">
        <v>11111</v>
      </c>
      <c r="F1138" s="6" t="s">
        <v>56</v>
      </c>
      <c r="G1138" s="6">
        <v>123456</v>
      </c>
      <c r="H1138" s="6" t="s">
        <v>57</v>
      </c>
      <c r="I1138" s="7">
        <v>-20.026512</v>
      </c>
      <c r="J1138" s="6" t="s">
        <v>15</v>
      </c>
      <c r="K1138" s="7">
        <v>-2423990.6864514998</v>
      </c>
      <c r="L1138" s="6" t="s">
        <v>15</v>
      </c>
      <c r="M1138" s="6"/>
      <c r="N1138" s="6"/>
      <c r="P1138" s="3">
        <f t="shared" si="173"/>
        <v>45317</v>
      </c>
      <c r="Q1138" t="str">
        <f t="shared" si="174"/>
        <v/>
      </c>
      <c r="R1138" t="str">
        <f t="shared" si="175"/>
        <v>Yes</v>
      </c>
      <c r="S1138">
        <f t="shared" si="176"/>
        <v>12345</v>
      </c>
      <c r="T1138" t="str">
        <f t="shared" si="177"/>
        <v>Turnover 1</v>
      </c>
      <c r="U1138" s="3">
        <f t="shared" si="178"/>
        <v>45317</v>
      </c>
      <c r="V1138" t="str">
        <f>IF($R1138="No","",IF(D1138="","JD",INDEX(Lookup!$B:$B,MATCH(LEFT(D1138,2),Lookup!$A:$A,0))))</f>
        <v>SI</v>
      </c>
      <c r="W1138" t="str">
        <f t="shared" si="179"/>
        <v>xxxx xxx xxxxx</v>
      </c>
      <c r="X1138" t="str">
        <f t="shared" si="180"/>
        <v>xxxx xxx xxx xxx</v>
      </c>
      <c r="Y1138" t="str">
        <f t="shared" si="181"/>
        <v>SI xxx</v>
      </c>
      <c r="Z1138" s="5">
        <f t="shared" si="182"/>
        <v>-146.78522999999998</v>
      </c>
    </row>
    <row r="1139" spans="1:26" x14ac:dyDescent="0.25">
      <c r="A1139" s="6" t="s">
        <v>16</v>
      </c>
      <c r="B1139" s="6" t="s">
        <v>16</v>
      </c>
      <c r="C1139" s="6" t="s">
        <v>54</v>
      </c>
      <c r="D1139" s="6" t="s">
        <v>58</v>
      </c>
      <c r="E1139" s="6">
        <v>11111</v>
      </c>
      <c r="F1139" s="6" t="s">
        <v>56</v>
      </c>
      <c r="G1139" s="6">
        <v>123456</v>
      </c>
      <c r="H1139" s="6" t="s">
        <v>57</v>
      </c>
      <c r="I1139" s="7">
        <v>-146.78522999999998</v>
      </c>
      <c r="J1139" s="6" t="s">
        <v>15</v>
      </c>
      <c r="K1139" s="7">
        <v>-2424137.4716814999</v>
      </c>
      <c r="L1139" s="6" t="s">
        <v>15</v>
      </c>
      <c r="M1139" s="6"/>
      <c r="N1139" s="6"/>
      <c r="P1139" s="3">
        <f t="shared" si="173"/>
        <v>45317</v>
      </c>
      <c r="Q1139" t="str">
        <f t="shared" si="174"/>
        <v/>
      </c>
      <c r="R1139" t="str">
        <f t="shared" si="175"/>
        <v>Yes</v>
      </c>
      <c r="S1139">
        <f t="shared" si="176"/>
        <v>12345</v>
      </c>
      <c r="T1139" t="str">
        <f t="shared" si="177"/>
        <v>Turnover 1</v>
      </c>
      <c r="U1139" s="3">
        <f t="shared" si="178"/>
        <v>45317</v>
      </c>
      <c r="V1139" t="str">
        <f>IF($R1139="No","",IF(D1139="","JD",INDEX(Lookup!$B:$B,MATCH(LEFT(D1139,2),Lookup!$A:$A,0))))</f>
        <v>SI</v>
      </c>
      <c r="W1139" t="str">
        <f t="shared" si="179"/>
        <v>xxxx xxx xxxxx</v>
      </c>
      <c r="X1139" t="str">
        <f t="shared" si="180"/>
        <v>xxxx xxx xxx xxx</v>
      </c>
      <c r="Y1139" t="str">
        <f t="shared" si="181"/>
        <v>SI xxx</v>
      </c>
      <c r="Z1139" s="5">
        <f t="shared" si="182"/>
        <v>-8.3886304999999997</v>
      </c>
    </row>
    <row r="1140" spans="1:26" x14ac:dyDescent="0.25">
      <c r="A1140" s="6" t="s">
        <v>16</v>
      </c>
      <c r="B1140" s="6" t="s">
        <v>16</v>
      </c>
      <c r="C1140" s="6" t="s">
        <v>54</v>
      </c>
      <c r="D1140" s="6" t="s">
        <v>58</v>
      </c>
      <c r="E1140" s="6">
        <v>11111</v>
      </c>
      <c r="F1140" s="6" t="s">
        <v>56</v>
      </c>
      <c r="G1140" s="6">
        <v>123456</v>
      </c>
      <c r="H1140" s="6" t="s">
        <v>57</v>
      </c>
      <c r="I1140" s="7">
        <v>-8.3886304999999997</v>
      </c>
      <c r="J1140" s="6" t="s">
        <v>15</v>
      </c>
      <c r="K1140" s="7">
        <v>-2424145.8603119999</v>
      </c>
      <c r="L1140" s="6" t="s">
        <v>15</v>
      </c>
      <c r="M1140" s="6"/>
      <c r="N1140" s="6"/>
      <c r="P1140" s="3">
        <f t="shared" si="173"/>
        <v>45317</v>
      </c>
      <c r="Q1140" t="str">
        <f t="shared" si="174"/>
        <v/>
      </c>
      <c r="R1140" t="str">
        <f t="shared" si="175"/>
        <v>Yes</v>
      </c>
      <c r="S1140">
        <f t="shared" si="176"/>
        <v>12345</v>
      </c>
      <c r="T1140" t="str">
        <f t="shared" si="177"/>
        <v>Turnover 1</v>
      </c>
      <c r="U1140" s="3">
        <f t="shared" si="178"/>
        <v>45317</v>
      </c>
      <c r="V1140" t="str">
        <f>IF($R1140="No","",IF(D1140="","JD",INDEX(Lookup!$B:$B,MATCH(LEFT(D1140,2),Lookup!$A:$A,0))))</f>
        <v>SI</v>
      </c>
      <c r="W1140" t="str">
        <f t="shared" si="179"/>
        <v>xxxx xxx xxxxx</v>
      </c>
      <c r="X1140" t="str">
        <f t="shared" si="180"/>
        <v>xxxx xxx xxx xxx</v>
      </c>
      <c r="Y1140" t="str">
        <f t="shared" si="181"/>
        <v>SI xxx</v>
      </c>
      <c r="Z1140" s="5">
        <f t="shared" si="182"/>
        <v>-131.76534599999999</v>
      </c>
    </row>
    <row r="1141" spans="1:26" x14ac:dyDescent="0.25">
      <c r="A1141" s="6" t="s">
        <v>16</v>
      </c>
      <c r="B1141" s="6" t="s">
        <v>16</v>
      </c>
      <c r="C1141" s="6" t="s">
        <v>54</v>
      </c>
      <c r="D1141" s="6" t="s">
        <v>58</v>
      </c>
      <c r="E1141" s="6">
        <v>11111</v>
      </c>
      <c r="F1141" s="6" t="s">
        <v>56</v>
      </c>
      <c r="G1141" s="6">
        <v>123456</v>
      </c>
      <c r="H1141" s="6" t="s">
        <v>57</v>
      </c>
      <c r="I1141" s="7">
        <v>-131.76534599999999</v>
      </c>
      <c r="J1141" s="6" t="s">
        <v>15</v>
      </c>
      <c r="K1141" s="7">
        <v>-2424277.6256579999</v>
      </c>
      <c r="L1141" s="6" t="s">
        <v>15</v>
      </c>
      <c r="M1141" s="6"/>
      <c r="N1141" s="6"/>
      <c r="P1141" s="3">
        <f t="shared" si="173"/>
        <v>45317</v>
      </c>
      <c r="Q1141" t="str">
        <f t="shared" si="174"/>
        <v/>
      </c>
      <c r="R1141" t="str">
        <f t="shared" si="175"/>
        <v>Yes</v>
      </c>
      <c r="S1141">
        <f t="shared" si="176"/>
        <v>12345</v>
      </c>
      <c r="T1141" t="str">
        <f t="shared" si="177"/>
        <v>Turnover 1</v>
      </c>
      <c r="U1141" s="3">
        <f t="shared" si="178"/>
        <v>45317</v>
      </c>
      <c r="V1141" t="str">
        <f>IF($R1141="No","",IF(D1141="","JD",INDEX(Lookup!$B:$B,MATCH(LEFT(D1141,2),Lookup!$A:$A,0))))</f>
        <v>SI</v>
      </c>
      <c r="W1141" t="str">
        <f t="shared" si="179"/>
        <v>xxxx xxx xxxxx</v>
      </c>
      <c r="X1141" t="str">
        <f t="shared" si="180"/>
        <v>xxxx xxx xxx xxx</v>
      </c>
      <c r="Y1141" t="str">
        <f t="shared" si="181"/>
        <v>SI xxx</v>
      </c>
      <c r="Z1141" s="5">
        <f t="shared" si="182"/>
        <v>-301.04247300000003</v>
      </c>
    </row>
    <row r="1142" spans="1:26" x14ac:dyDescent="0.25">
      <c r="A1142" s="6" t="s">
        <v>16</v>
      </c>
      <c r="B1142" s="6" t="s">
        <v>16</v>
      </c>
      <c r="C1142" s="6" t="s">
        <v>54</v>
      </c>
      <c r="D1142" s="6" t="s">
        <v>58</v>
      </c>
      <c r="E1142" s="6">
        <v>11111</v>
      </c>
      <c r="F1142" s="6" t="s">
        <v>56</v>
      </c>
      <c r="G1142" s="6">
        <v>123456</v>
      </c>
      <c r="H1142" s="6" t="s">
        <v>57</v>
      </c>
      <c r="I1142" s="7">
        <v>-301.04247300000003</v>
      </c>
      <c r="J1142" s="6" t="s">
        <v>15</v>
      </c>
      <c r="K1142" s="7">
        <v>-2424578.6681309999</v>
      </c>
      <c r="L1142" s="6" t="s">
        <v>15</v>
      </c>
      <c r="M1142" s="6"/>
      <c r="N1142" s="6"/>
      <c r="P1142" s="3">
        <f t="shared" si="173"/>
        <v>45317</v>
      </c>
      <c r="Q1142" t="str">
        <f t="shared" si="174"/>
        <v/>
      </c>
      <c r="R1142" t="str">
        <f t="shared" si="175"/>
        <v>Yes</v>
      </c>
      <c r="S1142">
        <f t="shared" si="176"/>
        <v>12345</v>
      </c>
      <c r="T1142" t="str">
        <f t="shared" si="177"/>
        <v>Turnover 1</v>
      </c>
      <c r="U1142" s="3">
        <f t="shared" si="178"/>
        <v>45317</v>
      </c>
      <c r="V1142" t="str">
        <f>IF($R1142="No","",IF(D1142="","JD",INDEX(Lookup!$B:$B,MATCH(LEFT(D1142,2),Lookup!$A:$A,0))))</f>
        <v>SI</v>
      </c>
      <c r="W1142" t="str">
        <f t="shared" si="179"/>
        <v>xxxx xxx xxxxx</v>
      </c>
      <c r="X1142" t="str">
        <f t="shared" si="180"/>
        <v>xxxx xxx xxx xxx</v>
      </c>
      <c r="Y1142" t="str">
        <f t="shared" si="181"/>
        <v>SI xxx</v>
      </c>
      <c r="Z1142" s="5">
        <f t="shared" si="182"/>
        <v>-82.495575000000002</v>
      </c>
    </row>
    <row r="1143" spans="1:26" x14ac:dyDescent="0.25">
      <c r="A1143" s="6" t="s">
        <v>16</v>
      </c>
      <c r="B1143" s="6" t="s">
        <v>16</v>
      </c>
      <c r="C1143" s="6" t="s">
        <v>54</v>
      </c>
      <c r="D1143" s="6" t="s">
        <v>58</v>
      </c>
      <c r="E1143" s="6">
        <v>11111</v>
      </c>
      <c r="F1143" s="6" t="s">
        <v>56</v>
      </c>
      <c r="G1143" s="6">
        <v>123456</v>
      </c>
      <c r="H1143" s="6" t="s">
        <v>57</v>
      </c>
      <c r="I1143" s="7">
        <v>-82.495575000000002</v>
      </c>
      <c r="J1143" s="6" t="s">
        <v>15</v>
      </c>
      <c r="K1143" s="7">
        <v>-2424661.163706</v>
      </c>
      <c r="L1143" s="6" t="s">
        <v>15</v>
      </c>
      <c r="M1143" s="6"/>
      <c r="N1143" s="6"/>
      <c r="P1143" s="3">
        <f t="shared" si="173"/>
        <v>45317</v>
      </c>
      <c r="Q1143" t="str">
        <f t="shared" si="174"/>
        <v/>
      </c>
      <c r="R1143" t="str">
        <f t="shared" si="175"/>
        <v>Yes</v>
      </c>
      <c r="S1143">
        <f t="shared" si="176"/>
        <v>12345</v>
      </c>
      <c r="T1143" t="str">
        <f t="shared" si="177"/>
        <v>Turnover 1</v>
      </c>
      <c r="U1143" s="3">
        <f t="shared" si="178"/>
        <v>45317</v>
      </c>
      <c r="V1143" t="str">
        <f>IF($R1143="No","",IF(D1143="","JD",INDEX(Lookup!$B:$B,MATCH(LEFT(D1143,2),Lookup!$A:$A,0))))</f>
        <v>SI</v>
      </c>
      <c r="W1143" t="str">
        <f t="shared" si="179"/>
        <v>xxxx xxx xxxxx</v>
      </c>
      <c r="X1143" t="str">
        <f t="shared" si="180"/>
        <v>xxxx xxx xxx xxx</v>
      </c>
      <c r="Y1143" t="str">
        <f t="shared" si="181"/>
        <v>SI xxx</v>
      </c>
      <c r="Z1143" s="5">
        <f t="shared" si="182"/>
        <v>-103.1732015</v>
      </c>
    </row>
    <row r="1144" spans="1:26" x14ac:dyDescent="0.25">
      <c r="A1144" s="6" t="s">
        <v>16</v>
      </c>
      <c r="B1144" s="6" t="s">
        <v>16</v>
      </c>
      <c r="C1144" s="6" t="s">
        <v>54</v>
      </c>
      <c r="D1144" s="6" t="s">
        <v>58</v>
      </c>
      <c r="E1144" s="6">
        <v>11111</v>
      </c>
      <c r="F1144" s="6" t="s">
        <v>56</v>
      </c>
      <c r="G1144" s="6">
        <v>123456</v>
      </c>
      <c r="H1144" s="6" t="s">
        <v>57</v>
      </c>
      <c r="I1144" s="7">
        <v>-103.1732015</v>
      </c>
      <c r="J1144" s="6" t="s">
        <v>15</v>
      </c>
      <c r="K1144" s="7">
        <v>-2424764.3369074999</v>
      </c>
      <c r="L1144" s="6" t="s">
        <v>15</v>
      </c>
      <c r="M1144" s="6"/>
      <c r="N1144" s="6"/>
      <c r="P1144" s="3">
        <f t="shared" si="173"/>
        <v>45317</v>
      </c>
      <c r="Q1144" t="str">
        <f t="shared" si="174"/>
        <v/>
      </c>
      <c r="R1144" t="str">
        <f t="shared" si="175"/>
        <v>Yes</v>
      </c>
      <c r="S1144">
        <f t="shared" si="176"/>
        <v>12345</v>
      </c>
      <c r="T1144" t="str">
        <f t="shared" si="177"/>
        <v>Turnover 1</v>
      </c>
      <c r="U1144" s="3">
        <f t="shared" si="178"/>
        <v>45317</v>
      </c>
      <c r="V1144" t="str">
        <f>IF($R1144="No","",IF(D1144="","JD",INDEX(Lookup!$B:$B,MATCH(LEFT(D1144,2),Lookup!$A:$A,0))))</f>
        <v>SI</v>
      </c>
      <c r="W1144" t="str">
        <f t="shared" si="179"/>
        <v>xxxx xxx xxxxx</v>
      </c>
      <c r="X1144" t="str">
        <f t="shared" si="180"/>
        <v>xxxx xxx xxx xxx</v>
      </c>
      <c r="Y1144" t="str">
        <f t="shared" si="181"/>
        <v>SI xxx</v>
      </c>
      <c r="Z1144" s="5">
        <f t="shared" si="182"/>
        <v>-194.95505999999997</v>
      </c>
    </row>
    <row r="1145" spans="1:26" x14ac:dyDescent="0.25">
      <c r="A1145" s="6" t="s">
        <v>16</v>
      </c>
      <c r="B1145" s="6" t="s">
        <v>16</v>
      </c>
      <c r="C1145" s="6" t="s">
        <v>54</v>
      </c>
      <c r="D1145" s="6" t="s">
        <v>58</v>
      </c>
      <c r="E1145" s="6">
        <v>11111</v>
      </c>
      <c r="F1145" s="6" t="s">
        <v>56</v>
      </c>
      <c r="G1145" s="6">
        <v>123456</v>
      </c>
      <c r="H1145" s="6" t="s">
        <v>57</v>
      </c>
      <c r="I1145" s="7">
        <v>-194.95505999999997</v>
      </c>
      <c r="J1145" s="6" t="s">
        <v>15</v>
      </c>
      <c r="K1145" s="7">
        <v>-2424959.2919675</v>
      </c>
      <c r="L1145" s="6" t="s">
        <v>15</v>
      </c>
      <c r="M1145" s="6"/>
      <c r="N1145" s="6"/>
      <c r="P1145" s="3">
        <f t="shared" si="173"/>
        <v>45317</v>
      </c>
      <c r="Q1145" t="str">
        <f t="shared" si="174"/>
        <v/>
      </c>
      <c r="R1145" t="str">
        <f t="shared" si="175"/>
        <v>Yes</v>
      </c>
      <c r="S1145">
        <f t="shared" si="176"/>
        <v>12345</v>
      </c>
      <c r="T1145" t="str">
        <f t="shared" si="177"/>
        <v>Turnover 1</v>
      </c>
      <c r="U1145" s="3">
        <f t="shared" si="178"/>
        <v>45317</v>
      </c>
      <c r="V1145" t="str">
        <f>IF($R1145="No","",IF(D1145="","JD",INDEX(Lookup!$B:$B,MATCH(LEFT(D1145,2),Lookup!$A:$A,0))))</f>
        <v>SI</v>
      </c>
      <c r="W1145" t="str">
        <f t="shared" si="179"/>
        <v>xxxx xxx xxxxx</v>
      </c>
      <c r="X1145" t="str">
        <f t="shared" si="180"/>
        <v>xxxx xxx xxx xxx</v>
      </c>
      <c r="Y1145" t="str">
        <f t="shared" si="181"/>
        <v>SI xxx</v>
      </c>
      <c r="Z1145" s="5">
        <f t="shared" si="182"/>
        <v>194.95505999999997</v>
      </c>
    </row>
    <row r="1146" spans="1:26" x14ac:dyDescent="0.25">
      <c r="A1146" s="6" t="s">
        <v>16</v>
      </c>
      <c r="B1146" s="6" t="s">
        <v>16</v>
      </c>
      <c r="C1146" s="6" t="s">
        <v>54</v>
      </c>
      <c r="D1146" s="6" t="s">
        <v>58</v>
      </c>
      <c r="E1146" s="6">
        <v>11111</v>
      </c>
      <c r="F1146" s="6" t="s">
        <v>56</v>
      </c>
      <c r="G1146" s="6">
        <v>123456</v>
      </c>
      <c r="H1146" s="6" t="s">
        <v>57</v>
      </c>
      <c r="I1146" s="7">
        <v>194.95505999999997</v>
      </c>
      <c r="J1146" s="6" t="s">
        <v>15</v>
      </c>
      <c r="K1146" s="7">
        <v>-2424764.3369074999</v>
      </c>
      <c r="L1146" s="6" t="s">
        <v>15</v>
      </c>
      <c r="M1146" s="6"/>
      <c r="N1146" s="6"/>
      <c r="P1146" s="3">
        <f t="shared" si="173"/>
        <v>45317</v>
      </c>
      <c r="Q1146" t="str">
        <f t="shared" si="174"/>
        <v/>
      </c>
      <c r="R1146" t="str">
        <f t="shared" si="175"/>
        <v>Yes</v>
      </c>
      <c r="S1146">
        <f t="shared" si="176"/>
        <v>12345</v>
      </c>
      <c r="T1146" t="str">
        <f t="shared" si="177"/>
        <v>Turnover 1</v>
      </c>
      <c r="U1146" s="3">
        <f t="shared" si="178"/>
        <v>45317</v>
      </c>
      <c r="V1146" t="str">
        <f>IF($R1146="No","",IF(D1146="","JD",INDEX(Lookup!$B:$B,MATCH(LEFT(D1146,2),Lookup!$A:$A,0))))</f>
        <v>SI</v>
      </c>
      <c r="W1146" t="str">
        <f t="shared" si="179"/>
        <v>xxxx xxx xxxxx</v>
      </c>
      <c r="X1146" t="str">
        <f t="shared" si="180"/>
        <v>xxxx xxx xxx xxx</v>
      </c>
      <c r="Y1146" t="str">
        <f t="shared" si="181"/>
        <v>SI xxx</v>
      </c>
      <c r="Z1146" s="5">
        <f t="shared" si="182"/>
        <v>-1274.566116</v>
      </c>
    </row>
    <row r="1147" spans="1:26" x14ac:dyDescent="0.25">
      <c r="A1147" s="6" t="s">
        <v>16</v>
      </c>
      <c r="B1147" s="6" t="s">
        <v>16</v>
      </c>
      <c r="C1147" s="6" t="s">
        <v>54</v>
      </c>
      <c r="D1147" s="6" t="s">
        <v>58</v>
      </c>
      <c r="E1147" s="6">
        <v>11111</v>
      </c>
      <c r="F1147" s="6" t="s">
        <v>56</v>
      </c>
      <c r="G1147" s="6">
        <v>123456</v>
      </c>
      <c r="H1147" s="6" t="s">
        <v>57</v>
      </c>
      <c r="I1147" s="7">
        <v>-1274.566116</v>
      </c>
      <c r="J1147" s="6" t="s">
        <v>15</v>
      </c>
      <c r="K1147" s="7">
        <v>-2426038.9030235</v>
      </c>
      <c r="L1147" s="6" t="s">
        <v>15</v>
      </c>
      <c r="M1147" s="6"/>
      <c r="N1147" s="6"/>
      <c r="P1147" s="3">
        <f t="shared" si="173"/>
        <v>45317</v>
      </c>
      <c r="Q1147" t="str">
        <f t="shared" si="174"/>
        <v/>
      </c>
      <c r="R1147" t="str">
        <f t="shared" si="175"/>
        <v>Yes</v>
      </c>
      <c r="S1147">
        <f t="shared" si="176"/>
        <v>12345</v>
      </c>
      <c r="T1147" t="str">
        <f t="shared" si="177"/>
        <v>Turnover 1</v>
      </c>
      <c r="U1147" s="3">
        <f t="shared" si="178"/>
        <v>45317</v>
      </c>
      <c r="V1147" t="str">
        <f>IF($R1147="No","",IF(D1147="","JD",INDEX(Lookup!$B:$B,MATCH(LEFT(D1147,2),Lookup!$A:$A,0))))</f>
        <v>SI</v>
      </c>
      <c r="W1147" t="str">
        <f t="shared" si="179"/>
        <v>xxxx xxx xxxxx</v>
      </c>
      <c r="X1147" t="str">
        <f t="shared" si="180"/>
        <v>xxxx xxx xxx xxx</v>
      </c>
      <c r="Y1147" t="str">
        <f t="shared" si="181"/>
        <v>SI xxx</v>
      </c>
      <c r="Z1147" s="5">
        <f t="shared" si="182"/>
        <v>-295.163478</v>
      </c>
    </row>
    <row r="1148" spans="1:26" x14ac:dyDescent="0.25">
      <c r="A1148" s="6" t="s">
        <v>16</v>
      </c>
      <c r="B1148" s="6" t="s">
        <v>16</v>
      </c>
      <c r="C1148" s="6" t="s">
        <v>54</v>
      </c>
      <c r="D1148" s="6" t="s">
        <v>58</v>
      </c>
      <c r="E1148" s="6">
        <v>11111</v>
      </c>
      <c r="F1148" s="6" t="s">
        <v>56</v>
      </c>
      <c r="G1148" s="6">
        <v>123456</v>
      </c>
      <c r="H1148" s="6" t="s">
        <v>57</v>
      </c>
      <c r="I1148" s="7">
        <v>-295.163478</v>
      </c>
      <c r="J1148" s="6" t="s">
        <v>15</v>
      </c>
      <c r="K1148" s="7">
        <v>-2426334.0665015001</v>
      </c>
      <c r="L1148" s="6" t="s">
        <v>15</v>
      </c>
      <c r="M1148" s="6"/>
      <c r="N1148" s="6"/>
      <c r="P1148" s="3">
        <f t="shared" si="173"/>
        <v>45317</v>
      </c>
      <c r="Q1148" t="str">
        <f t="shared" si="174"/>
        <v/>
      </c>
      <c r="R1148" t="str">
        <f t="shared" si="175"/>
        <v>Yes</v>
      </c>
      <c r="S1148">
        <f t="shared" si="176"/>
        <v>12345</v>
      </c>
      <c r="T1148" t="str">
        <f t="shared" si="177"/>
        <v>Turnover 1</v>
      </c>
      <c r="U1148" s="3">
        <f t="shared" si="178"/>
        <v>45317</v>
      </c>
      <c r="V1148" t="str">
        <f>IF($R1148="No","",IF(D1148="","JD",INDEX(Lookup!$B:$B,MATCH(LEFT(D1148,2),Lookup!$A:$A,0))))</f>
        <v>SI</v>
      </c>
      <c r="W1148" t="str">
        <f t="shared" si="179"/>
        <v>xxxx xxx xxxxx</v>
      </c>
      <c r="X1148" t="str">
        <f t="shared" si="180"/>
        <v>xxxx xxx xxx xxx</v>
      </c>
      <c r="Y1148" t="str">
        <f t="shared" si="181"/>
        <v>SI xxx</v>
      </c>
      <c r="Z1148" s="5">
        <f t="shared" si="182"/>
        <v>-1002.4318625</v>
      </c>
    </row>
    <row r="1149" spans="1:26" x14ac:dyDescent="0.25">
      <c r="A1149" s="6" t="s">
        <v>16</v>
      </c>
      <c r="B1149" s="6" t="s">
        <v>16</v>
      </c>
      <c r="C1149" s="6" t="s">
        <v>54</v>
      </c>
      <c r="D1149" s="6" t="s">
        <v>58</v>
      </c>
      <c r="E1149" s="6">
        <v>11111</v>
      </c>
      <c r="F1149" s="6" t="s">
        <v>56</v>
      </c>
      <c r="G1149" s="6">
        <v>123456</v>
      </c>
      <c r="H1149" s="6" t="s">
        <v>57</v>
      </c>
      <c r="I1149" s="7">
        <v>-1002.4318625</v>
      </c>
      <c r="J1149" s="6" t="s">
        <v>15</v>
      </c>
      <c r="K1149" s="7">
        <v>-2427336.4983640001</v>
      </c>
      <c r="L1149" s="6" t="s">
        <v>15</v>
      </c>
      <c r="M1149" s="6"/>
      <c r="N1149" s="6"/>
      <c r="P1149" s="3">
        <f t="shared" si="173"/>
        <v>45317</v>
      </c>
      <c r="Q1149" t="str">
        <f t="shared" si="174"/>
        <v/>
      </c>
      <c r="R1149" t="str">
        <f t="shared" si="175"/>
        <v>Yes</v>
      </c>
      <c r="S1149">
        <f t="shared" si="176"/>
        <v>12345</v>
      </c>
      <c r="T1149" t="str">
        <f t="shared" si="177"/>
        <v>Turnover 1</v>
      </c>
      <c r="U1149" s="3">
        <f t="shared" si="178"/>
        <v>45317</v>
      </c>
      <c r="V1149" t="str">
        <f>IF($R1149="No","",IF(D1149="","JD",INDEX(Lookup!$B:$B,MATCH(LEFT(D1149,2),Lookup!$A:$A,0))))</f>
        <v>SI</v>
      </c>
      <c r="W1149" t="str">
        <f t="shared" si="179"/>
        <v>xxxx xxx xxxxx</v>
      </c>
      <c r="X1149" t="str">
        <f t="shared" si="180"/>
        <v>xxxx xxx xxx xxx</v>
      </c>
      <c r="Y1149" t="str">
        <f t="shared" si="181"/>
        <v>SI xxx</v>
      </c>
      <c r="Z1149" s="5">
        <f t="shared" si="182"/>
        <v>-205.271748</v>
      </c>
    </row>
    <row r="1150" spans="1:26" x14ac:dyDescent="0.25">
      <c r="A1150" s="6" t="s">
        <v>16</v>
      </c>
      <c r="B1150" s="6" t="s">
        <v>16</v>
      </c>
      <c r="C1150" s="6" t="s">
        <v>54</v>
      </c>
      <c r="D1150" s="6" t="s">
        <v>58</v>
      </c>
      <c r="E1150" s="6">
        <v>11111</v>
      </c>
      <c r="F1150" s="6" t="s">
        <v>56</v>
      </c>
      <c r="G1150" s="6">
        <v>123456</v>
      </c>
      <c r="H1150" s="6" t="s">
        <v>57</v>
      </c>
      <c r="I1150" s="7">
        <v>-205.271748</v>
      </c>
      <c r="J1150" s="6" t="s">
        <v>15</v>
      </c>
      <c r="K1150" s="7">
        <v>-2427541.7701119999</v>
      </c>
      <c r="L1150" s="6" t="s">
        <v>15</v>
      </c>
      <c r="M1150" s="6"/>
      <c r="N1150" s="6"/>
      <c r="P1150" s="3">
        <f t="shared" si="173"/>
        <v>45317</v>
      </c>
      <c r="Q1150" t="str">
        <f t="shared" si="174"/>
        <v/>
      </c>
      <c r="R1150" t="str">
        <f t="shared" si="175"/>
        <v>Yes</v>
      </c>
      <c r="S1150">
        <f t="shared" si="176"/>
        <v>12345</v>
      </c>
      <c r="T1150" t="str">
        <f t="shared" si="177"/>
        <v>Turnover 1</v>
      </c>
      <c r="U1150" s="3">
        <f t="shared" si="178"/>
        <v>45317</v>
      </c>
      <c r="V1150" t="str">
        <f>IF($R1150="No","",IF(D1150="","JD",INDEX(Lookup!$B:$B,MATCH(LEFT(D1150,2),Lookup!$A:$A,0))))</f>
        <v>SI</v>
      </c>
      <c r="W1150" t="str">
        <f t="shared" si="179"/>
        <v>xxxx xxx xxxxx</v>
      </c>
      <c r="X1150" t="str">
        <f t="shared" si="180"/>
        <v>xxxx xxx xxx xxx</v>
      </c>
      <c r="Y1150" t="str">
        <f t="shared" si="181"/>
        <v>SI xxx</v>
      </c>
      <c r="Z1150" s="5">
        <f t="shared" si="182"/>
        <v>-126.39839249999999</v>
      </c>
    </row>
    <row r="1151" spans="1:26" x14ac:dyDescent="0.25">
      <c r="A1151" s="6" t="s">
        <v>16</v>
      </c>
      <c r="B1151" s="6" t="s">
        <v>16</v>
      </c>
      <c r="C1151" s="6" t="s">
        <v>54</v>
      </c>
      <c r="D1151" s="6" t="s">
        <v>58</v>
      </c>
      <c r="E1151" s="6">
        <v>11111</v>
      </c>
      <c r="F1151" s="6" t="s">
        <v>56</v>
      </c>
      <c r="G1151" s="6">
        <v>123456</v>
      </c>
      <c r="H1151" s="6" t="s">
        <v>57</v>
      </c>
      <c r="I1151" s="7">
        <v>-126.39839249999999</v>
      </c>
      <c r="J1151" s="6" t="s">
        <v>15</v>
      </c>
      <c r="K1151" s="7">
        <v>-2427668.1685044998</v>
      </c>
      <c r="L1151" s="6" t="s">
        <v>15</v>
      </c>
      <c r="M1151" s="6"/>
      <c r="N1151" s="6"/>
      <c r="P1151" s="3">
        <f t="shared" si="173"/>
        <v>45317</v>
      </c>
      <c r="Q1151" t="str">
        <f t="shared" si="174"/>
        <v/>
      </c>
      <c r="R1151" t="str">
        <f t="shared" si="175"/>
        <v>Yes</v>
      </c>
      <c r="S1151">
        <f t="shared" si="176"/>
        <v>12345</v>
      </c>
      <c r="T1151" t="str">
        <f t="shared" si="177"/>
        <v>Turnover 1</v>
      </c>
      <c r="U1151" s="3">
        <f t="shared" si="178"/>
        <v>45317</v>
      </c>
      <c r="V1151" t="str">
        <f>IF($R1151="No","",IF(D1151="","JD",INDEX(Lookup!$B:$B,MATCH(LEFT(D1151,2),Lookup!$A:$A,0))))</f>
        <v>SI</v>
      </c>
      <c r="W1151" t="str">
        <f t="shared" si="179"/>
        <v>xxxx xxx xxxxx</v>
      </c>
      <c r="X1151" t="str">
        <f t="shared" si="180"/>
        <v>xxxx xxx xxx xxx</v>
      </c>
      <c r="Y1151" t="str">
        <f t="shared" si="181"/>
        <v>SI xxx</v>
      </c>
      <c r="Z1151" s="5">
        <f t="shared" si="182"/>
        <v>-23725.209007000001</v>
      </c>
    </row>
    <row r="1152" spans="1:26" x14ac:dyDescent="0.25">
      <c r="A1152" s="6" t="s">
        <v>16</v>
      </c>
      <c r="B1152" s="6" t="s">
        <v>16</v>
      </c>
      <c r="C1152" s="6" t="s">
        <v>54</v>
      </c>
      <c r="D1152" s="6" t="s">
        <v>58</v>
      </c>
      <c r="E1152" s="6">
        <v>11111</v>
      </c>
      <c r="F1152" s="6" t="s">
        <v>56</v>
      </c>
      <c r="G1152" s="6">
        <v>123456</v>
      </c>
      <c r="H1152" s="6" t="s">
        <v>57</v>
      </c>
      <c r="I1152" s="7">
        <v>-23725.209007000001</v>
      </c>
      <c r="J1152" s="6" t="s">
        <v>15</v>
      </c>
      <c r="K1152" s="7">
        <v>-2451393.3775114999</v>
      </c>
      <c r="L1152" s="6" t="s">
        <v>15</v>
      </c>
      <c r="M1152" s="6"/>
      <c r="N1152" s="6"/>
      <c r="P1152" s="3">
        <f t="shared" si="173"/>
        <v>45317</v>
      </c>
      <c r="Q1152" t="str">
        <f t="shared" si="174"/>
        <v/>
      </c>
      <c r="R1152" t="str">
        <f t="shared" si="175"/>
        <v>Yes</v>
      </c>
      <c r="S1152">
        <f t="shared" si="176"/>
        <v>12345</v>
      </c>
      <c r="T1152" t="str">
        <f t="shared" si="177"/>
        <v>Turnover 1</v>
      </c>
      <c r="U1152" s="3">
        <f t="shared" si="178"/>
        <v>45317</v>
      </c>
      <c r="V1152" t="str">
        <f>IF($R1152="No","",IF(D1152="","JD",INDEX(Lookup!$B:$B,MATCH(LEFT(D1152,2),Lookup!$A:$A,0))))</f>
        <v>SI</v>
      </c>
      <c r="W1152" t="str">
        <f t="shared" si="179"/>
        <v>xxxx xxx xxxxx</v>
      </c>
      <c r="X1152" t="str">
        <f t="shared" si="180"/>
        <v>xxxx xxx xxx xxx</v>
      </c>
      <c r="Y1152" t="str">
        <f t="shared" si="181"/>
        <v>SI xxx</v>
      </c>
      <c r="Z1152" s="5">
        <f t="shared" si="182"/>
        <v>-527.84524999999996</v>
      </c>
    </row>
    <row r="1153" spans="1:26" x14ac:dyDescent="0.25">
      <c r="A1153" s="6" t="s">
        <v>16</v>
      </c>
      <c r="B1153" s="6" t="s">
        <v>16</v>
      </c>
      <c r="C1153" s="6" t="s">
        <v>54</v>
      </c>
      <c r="D1153" s="6" t="s">
        <v>58</v>
      </c>
      <c r="E1153" s="6">
        <v>11111</v>
      </c>
      <c r="F1153" s="6" t="s">
        <v>56</v>
      </c>
      <c r="G1153" s="6">
        <v>123456</v>
      </c>
      <c r="H1153" s="6" t="s">
        <v>57</v>
      </c>
      <c r="I1153" s="7">
        <v>-527.84524999999996</v>
      </c>
      <c r="J1153" s="6" t="s">
        <v>15</v>
      </c>
      <c r="K1153" s="7">
        <v>-2451921.2227614997</v>
      </c>
      <c r="L1153" s="6" t="s">
        <v>15</v>
      </c>
      <c r="M1153" s="6"/>
      <c r="N1153" s="6"/>
      <c r="P1153" s="3">
        <f t="shared" si="173"/>
        <v>45317</v>
      </c>
      <c r="Q1153" t="str">
        <f t="shared" si="174"/>
        <v/>
      </c>
      <c r="R1153" t="str">
        <f t="shared" si="175"/>
        <v>Yes</v>
      </c>
      <c r="S1153">
        <f t="shared" si="176"/>
        <v>12345</v>
      </c>
      <c r="T1153" t="str">
        <f t="shared" si="177"/>
        <v>Turnover 1</v>
      </c>
      <c r="U1153" s="3">
        <f t="shared" si="178"/>
        <v>45317</v>
      </c>
      <c r="V1153" t="str">
        <f>IF($R1153="No","",IF(D1153="","JD",INDEX(Lookup!$B:$B,MATCH(LEFT(D1153,2),Lookup!$A:$A,0))))</f>
        <v>SI</v>
      </c>
      <c r="W1153" t="str">
        <f t="shared" si="179"/>
        <v>xxxx xxx xxxxx</v>
      </c>
      <c r="X1153" t="str">
        <f t="shared" si="180"/>
        <v>xxxx xxx xxx xxx</v>
      </c>
      <c r="Y1153" t="str">
        <f t="shared" si="181"/>
        <v>SI xxx</v>
      </c>
      <c r="Z1153" s="5">
        <f t="shared" si="182"/>
        <v>-1198.379398</v>
      </c>
    </row>
    <row r="1154" spans="1:26" x14ac:dyDescent="0.25">
      <c r="A1154" s="6" t="s">
        <v>16</v>
      </c>
      <c r="B1154" s="6" t="s">
        <v>16</v>
      </c>
      <c r="C1154" s="6" t="s">
        <v>54</v>
      </c>
      <c r="D1154" s="6" t="s">
        <v>58</v>
      </c>
      <c r="E1154" s="6">
        <v>11111</v>
      </c>
      <c r="F1154" s="6" t="s">
        <v>56</v>
      </c>
      <c r="G1154" s="6">
        <v>123456</v>
      </c>
      <c r="H1154" s="6" t="s">
        <v>57</v>
      </c>
      <c r="I1154" s="7">
        <v>-1198.379398</v>
      </c>
      <c r="J1154" s="6" t="s">
        <v>15</v>
      </c>
      <c r="K1154" s="7">
        <v>-2453119.6021595001</v>
      </c>
      <c r="L1154" s="6" t="s">
        <v>15</v>
      </c>
      <c r="M1154" s="6"/>
      <c r="N1154" s="6"/>
      <c r="P1154" s="3">
        <f t="shared" si="173"/>
        <v>45317</v>
      </c>
      <c r="Q1154" t="str">
        <f t="shared" si="174"/>
        <v/>
      </c>
      <c r="R1154" t="str">
        <f t="shared" si="175"/>
        <v>Yes</v>
      </c>
      <c r="S1154">
        <f t="shared" si="176"/>
        <v>12345</v>
      </c>
      <c r="T1154" t="str">
        <f t="shared" si="177"/>
        <v>Turnover 1</v>
      </c>
      <c r="U1154" s="3">
        <f t="shared" si="178"/>
        <v>45317</v>
      </c>
      <c r="V1154" t="str">
        <f>IF($R1154="No","",IF(D1154="","JD",INDEX(Lookup!$B:$B,MATCH(LEFT(D1154,2),Lookup!$A:$A,0))))</f>
        <v>SI</v>
      </c>
      <c r="W1154" t="str">
        <f t="shared" si="179"/>
        <v>xxxx xxx xxxxx</v>
      </c>
      <c r="X1154" t="str">
        <f t="shared" si="180"/>
        <v>xxxx xxx xxx xxx</v>
      </c>
      <c r="Y1154" t="str">
        <f t="shared" si="181"/>
        <v>SI xxx</v>
      </c>
      <c r="Z1154" s="5">
        <f t="shared" si="182"/>
        <v>-504.43041400000004</v>
      </c>
    </row>
    <row r="1155" spans="1:26" x14ac:dyDescent="0.25">
      <c r="A1155" s="6" t="s">
        <v>16</v>
      </c>
      <c r="B1155" s="6" t="s">
        <v>16</v>
      </c>
      <c r="C1155" s="6" t="s">
        <v>54</v>
      </c>
      <c r="D1155" s="6" t="s">
        <v>58</v>
      </c>
      <c r="E1155" s="6">
        <v>11111</v>
      </c>
      <c r="F1155" s="6" t="s">
        <v>56</v>
      </c>
      <c r="G1155" s="6">
        <v>123456</v>
      </c>
      <c r="H1155" s="6" t="s">
        <v>57</v>
      </c>
      <c r="I1155" s="7">
        <v>-504.43041400000004</v>
      </c>
      <c r="J1155" s="6" t="s">
        <v>15</v>
      </c>
      <c r="K1155" s="7">
        <v>-2453624.0325735002</v>
      </c>
      <c r="L1155" s="6" t="s">
        <v>15</v>
      </c>
      <c r="M1155" s="6"/>
      <c r="N1155" s="6"/>
      <c r="P1155" s="3">
        <f t="shared" si="173"/>
        <v>45317</v>
      </c>
      <c r="Q1155" t="str">
        <f t="shared" si="174"/>
        <v/>
      </c>
      <c r="R1155" t="str">
        <f t="shared" si="175"/>
        <v>Yes</v>
      </c>
      <c r="S1155">
        <f t="shared" si="176"/>
        <v>12345</v>
      </c>
      <c r="T1155" t="str">
        <f t="shared" si="177"/>
        <v>Turnover 1</v>
      </c>
      <c r="U1155" s="3">
        <f t="shared" si="178"/>
        <v>45317</v>
      </c>
      <c r="V1155" t="str">
        <f>IF($R1155="No","",IF(D1155="","JD",INDEX(Lookup!$B:$B,MATCH(LEFT(D1155,2),Lookup!$A:$A,0))))</f>
        <v>SI</v>
      </c>
      <c r="W1155" t="str">
        <f t="shared" si="179"/>
        <v>xxxx xxx xxxxx</v>
      </c>
      <c r="X1155" t="str">
        <f t="shared" si="180"/>
        <v>xxxx xxx xxx xxx</v>
      </c>
      <c r="Y1155" t="str">
        <f t="shared" si="181"/>
        <v>SI xxx</v>
      </c>
      <c r="Z1155" s="5">
        <f t="shared" si="182"/>
        <v>-320.79716050000002</v>
      </c>
    </row>
    <row r="1156" spans="1:26" x14ac:dyDescent="0.25">
      <c r="A1156" s="6" t="s">
        <v>16</v>
      </c>
      <c r="B1156" s="6" t="s">
        <v>16</v>
      </c>
      <c r="C1156" s="6" t="s">
        <v>54</v>
      </c>
      <c r="D1156" s="6" t="s">
        <v>58</v>
      </c>
      <c r="E1156" s="6">
        <v>11111</v>
      </c>
      <c r="F1156" s="6" t="s">
        <v>56</v>
      </c>
      <c r="G1156" s="6">
        <v>123456</v>
      </c>
      <c r="H1156" s="6" t="s">
        <v>57</v>
      </c>
      <c r="I1156" s="7">
        <v>-320.79716050000002</v>
      </c>
      <c r="J1156" s="6" t="s">
        <v>15</v>
      </c>
      <c r="K1156" s="7">
        <v>-2453944.8297339999</v>
      </c>
      <c r="L1156" s="6" t="s">
        <v>15</v>
      </c>
      <c r="M1156" s="6"/>
      <c r="N1156" s="6"/>
      <c r="P1156" s="3">
        <f t="shared" ref="P1156:P1219" si="183">IFERROR(DATE(RIGHT(A1156,4), MID(A1156,4,2), LEFT(A1156,2)),"")</f>
        <v>45317</v>
      </c>
      <c r="Q1156" t="str">
        <f t="shared" ref="Q1156:Q1219" si="184">IF(AND(I1156="",A1156&lt;&gt;""),"OB","")</f>
        <v/>
      </c>
      <c r="R1156" t="str">
        <f t="shared" ref="R1156:R1219" si="185">IF(Q1156="OB","Yes",IF(I1156&lt;&gt;"","Yes","No"))</f>
        <v>Yes</v>
      </c>
      <c r="S1156">
        <f t="shared" ref="S1156:S1219" si="186">IF($R1156="No","",IF(AND($L1156&lt;&gt;"",$L1155=""),$B1156,S1155))</f>
        <v>12345</v>
      </c>
      <c r="T1156" t="str">
        <f t="shared" ref="T1156:T1219" si="187">IF($R1156="No","",IF(AND($L1156&lt;&gt;"",$L1155=""),$F1156,T1155))</f>
        <v>Turnover 1</v>
      </c>
      <c r="U1156" s="3">
        <f t="shared" ref="U1156:U1219" si="188">IF(Q1156="OB",MIN(P:P)-1,IF(R1156="Yes",P1156,""))</f>
        <v>45317</v>
      </c>
      <c r="V1156" t="str">
        <f>IF($R1156="No","",IF(D1156="","JD",INDEX(Lookup!$B:$B,MATCH(LEFT(D1156,2),Lookup!$A:$A,0))))</f>
        <v>SI</v>
      </c>
      <c r="W1156" t="str">
        <f t="shared" ref="W1156:W1219" si="189">IF(R1156="No","",IF(OR(V1156="PI",V1156="SI"),H1156,""))</f>
        <v>xxxx xxx xxxxx</v>
      </c>
      <c r="X1156" t="str">
        <f t="shared" ref="X1156:X1219" si="190">IF(R1156="Yes",F1156,"")</f>
        <v>xxxx xxx xxx xxx</v>
      </c>
      <c r="Y1156" t="str">
        <f t="shared" ref="Y1156:Y1219" si="191">IF(R1156="No","",IF(OR(V1156="PI",V1156="SI"),D1156,""))</f>
        <v>SI xxx</v>
      </c>
      <c r="Z1156" s="5">
        <f t="shared" ref="Z1156:Z1219" si="192">IF(R1156="No","",IF(Q1156="OB",K1156,I1157))</f>
        <v>-2242.5710895000002</v>
      </c>
    </row>
    <row r="1157" spans="1:26" x14ac:dyDescent="0.25">
      <c r="A1157" s="6" t="s">
        <v>16</v>
      </c>
      <c r="B1157" s="6" t="s">
        <v>16</v>
      </c>
      <c r="C1157" s="6" t="s">
        <v>54</v>
      </c>
      <c r="D1157" s="6" t="s">
        <v>58</v>
      </c>
      <c r="E1157" s="6">
        <v>11111</v>
      </c>
      <c r="F1157" s="6" t="s">
        <v>56</v>
      </c>
      <c r="G1157" s="6">
        <v>123456</v>
      </c>
      <c r="H1157" s="6" t="s">
        <v>57</v>
      </c>
      <c r="I1157" s="7">
        <v>-2242.5710895000002</v>
      </c>
      <c r="J1157" s="6" t="s">
        <v>15</v>
      </c>
      <c r="K1157" s="7">
        <v>-2456187.4008235</v>
      </c>
      <c r="L1157" s="6" t="s">
        <v>15</v>
      </c>
      <c r="M1157" s="6"/>
      <c r="N1157" s="6"/>
      <c r="P1157" s="3">
        <f t="shared" si="183"/>
        <v>45317</v>
      </c>
      <c r="Q1157" t="str">
        <f t="shared" si="184"/>
        <v/>
      </c>
      <c r="R1157" t="str">
        <f t="shared" si="185"/>
        <v>Yes</v>
      </c>
      <c r="S1157">
        <f t="shared" si="186"/>
        <v>12345</v>
      </c>
      <c r="T1157" t="str">
        <f t="shared" si="187"/>
        <v>Turnover 1</v>
      </c>
      <c r="U1157" s="3">
        <f t="shared" si="188"/>
        <v>45317</v>
      </c>
      <c r="V1157" t="str">
        <f>IF($R1157="No","",IF(D1157="","JD",INDEX(Lookup!$B:$B,MATCH(LEFT(D1157,2),Lookup!$A:$A,0))))</f>
        <v>SI</v>
      </c>
      <c r="W1157" t="str">
        <f t="shared" si="189"/>
        <v>xxxx xxx xxxxx</v>
      </c>
      <c r="X1157" t="str">
        <f t="shared" si="190"/>
        <v>xxxx xxx xxx xxx</v>
      </c>
      <c r="Y1157" t="str">
        <f t="shared" si="191"/>
        <v>SI xxx</v>
      </c>
      <c r="Z1157" s="5">
        <f t="shared" si="192"/>
        <v>-201.03634299999999</v>
      </c>
    </row>
    <row r="1158" spans="1:26" x14ac:dyDescent="0.25">
      <c r="A1158" s="6" t="s">
        <v>16</v>
      </c>
      <c r="B1158" s="6" t="s">
        <v>16</v>
      </c>
      <c r="C1158" s="6" t="s">
        <v>54</v>
      </c>
      <c r="D1158" s="6" t="s">
        <v>58</v>
      </c>
      <c r="E1158" s="6">
        <v>11111</v>
      </c>
      <c r="F1158" s="6" t="s">
        <v>56</v>
      </c>
      <c r="G1158" s="6">
        <v>123456</v>
      </c>
      <c r="H1158" s="6" t="s">
        <v>57</v>
      </c>
      <c r="I1158" s="7">
        <v>-201.03634299999999</v>
      </c>
      <c r="J1158" s="6" t="s">
        <v>15</v>
      </c>
      <c r="K1158" s="7">
        <v>-2456388.4371664999</v>
      </c>
      <c r="L1158" s="6" t="s">
        <v>15</v>
      </c>
      <c r="M1158" s="6"/>
      <c r="N1158" s="6"/>
      <c r="P1158" s="3">
        <f t="shared" si="183"/>
        <v>45317</v>
      </c>
      <c r="Q1158" t="str">
        <f t="shared" si="184"/>
        <v/>
      </c>
      <c r="R1158" t="str">
        <f t="shared" si="185"/>
        <v>Yes</v>
      </c>
      <c r="S1158">
        <f t="shared" si="186"/>
        <v>12345</v>
      </c>
      <c r="T1158" t="str">
        <f t="shared" si="187"/>
        <v>Turnover 1</v>
      </c>
      <c r="U1158" s="3">
        <f t="shared" si="188"/>
        <v>45317</v>
      </c>
      <c r="V1158" t="str">
        <f>IF($R1158="No","",IF(D1158="","JD",INDEX(Lookup!$B:$B,MATCH(LEFT(D1158,2),Lookup!$A:$A,0))))</f>
        <v>SI</v>
      </c>
      <c r="W1158" t="str">
        <f t="shared" si="189"/>
        <v>xxxx xxx xxxxx</v>
      </c>
      <c r="X1158" t="str">
        <f t="shared" si="190"/>
        <v>xxxx xxx xxx xxx</v>
      </c>
      <c r="Y1158" t="str">
        <f t="shared" si="191"/>
        <v>SI xxx</v>
      </c>
      <c r="Z1158" s="5">
        <f t="shared" si="192"/>
        <v>-20561.089647500001</v>
      </c>
    </row>
    <row r="1159" spans="1:26" x14ac:dyDescent="0.25">
      <c r="A1159" s="6" t="s">
        <v>16</v>
      </c>
      <c r="B1159" s="6" t="s">
        <v>16</v>
      </c>
      <c r="C1159" s="6" t="s">
        <v>54</v>
      </c>
      <c r="D1159" s="6" t="s">
        <v>58</v>
      </c>
      <c r="E1159" s="6">
        <v>11111</v>
      </c>
      <c r="F1159" s="6" t="s">
        <v>56</v>
      </c>
      <c r="G1159" s="6">
        <v>123456</v>
      </c>
      <c r="H1159" s="6" t="s">
        <v>57</v>
      </c>
      <c r="I1159" s="7">
        <v>-20561.089647500001</v>
      </c>
      <c r="J1159" s="6" t="s">
        <v>15</v>
      </c>
      <c r="K1159" s="7">
        <v>-2476949.5268139997</v>
      </c>
      <c r="L1159" s="6" t="s">
        <v>15</v>
      </c>
      <c r="M1159" s="6"/>
      <c r="N1159" s="6"/>
      <c r="P1159" s="3">
        <f t="shared" si="183"/>
        <v>45317</v>
      </c>
      <c r="Q1159" t="str">
        <f t="shared" si="184"/>
        <v/>
      </c>
      <c r="R1159" t="str">
        <f t="shared" si="185"/>
        <v>Yes</v>
      </c>
      <c r="S1159">
        <f t="shared" si="186"/>
        <v>12345</v>
      </c>
      <c r="T1159" t="str">
        <f t="shared" si="187"/>
        <v>Turnover 1</v>
      </c>
      <c r="U1159" s="3">
        <f t="shared" si="188"/>
        <v>45317</v>
      </c>
      <c r="V1159" t="str">
        <f>IF($R1159="No","",IF(D1159="","JD",INDEX(Lookup!$B:$B,MATCH(LEFT(D1159,2),Lookup!$A:$A,0))))</f>
        <v>SI</v>
      </c>
      <c r="W1159" t="str">
        <f t="shared" si="189"/>
        <v>xxxx xxx xxxxx</v>
      </c>
      <c r="X1159" t="str">
        <f t="shared" si="190"/>
        <v>xxxx xxx xxx xxx</v>
      </c>
      <c r="Y1159" t="str">
        <f t="shared" si="191"/>
        <v>SI xxx</v>
      </c>
      <c r="Z1159" s="5">
        <f t="shared" si="192"/>
        <v>-1719.7893609999999</v>
      </c>
    </row>
    <row r="1160" spans="1:26" x14ac:dyDescent="0.25">
      <c r="A1160" s="6" t="s">
        <v>16</v>
      </c>
      <c r="B1160" s="6" t="s">
        <v>16</v>
      </c>
      <c r="C1160" s="6" t="s">
        <v>54</v>
      </c>
      <c r="D1160" s="6" t="s">
        <v>58</v>
      </c>
      <c r="E1160" s="6">
        <v>11111</v>
      </c>
      <c r="F1160" s="6" t="s">
        <v>56</v>
      </c>
      <c r="G1160" s="6">
        <v>123456</v>
      </c>
      <c r="H1160" s="6" t="s">
        <v>57</v>
      </c>
      <c r="I1160" s="7">
        <v>-1719.7893609999999</v>
      </c>
      <c r="J1160" s="6" t="s">
        <v>15</v>
      </c>
      <c r="K1160" s="7">
        <v>-2478669.3161749998</v>
      </c>
      <c r="L1160" s="6" t="s">
        <v>15</v>
      </c>
      <c r="M1160" s="6"/>
      <c r="N1160" s="6"/>
      <c r="P1160" s="3">
        <f t="shared" si="183"/>
        <v>45317</v>
      </c>
      <c r="Q1160" t="str">
        <f t="shared" si="184"/>
        <v/>
      </c>
      <c r="R1160" t="str">
        <f t="shared" si="185"/>
        <v>Yes</v>
      </c>
      <c r="S1160">
        <f t="shared" si="186"/>
        <v>12345</v>
      </c>
      <c r="T1160" t="str">
        <f t="shared" si="187"/>
        <v>Turnover 1</v>
      </c>
      <c r="U1160" s="3">
        <f t="shared" si="188"/>
        <v>45317</v>
      </c>
      <c r="V1160" t="str">
        <f>IF($R1160="No","",IF(D1160="","JD",INDEX(Lookup!$B:$B,MATCH(LEFT(D1160,2),Lookup!$A:$A,0))))</f>
        <v>SI</v>
      </c>
      <c r="W1160" t="str">
        <f t="shared" si="189"/>
        <v>xxxx xxx xxxxx</v>
      </c>
      <c r="X1160" t="str">
        <f t="shared" si="190"/>
        <v>xxxx xxx xxx xxx</v>
      </c>
      <c r="Y1160" t="str">
        <f t="shared" si="191"/>
        <v>SI xxx</v>
      </c>
      <c r="Z1160" s="5">
        <f t="shared" si="192"/>
        <v>-1716.8877924999999</v>
      </c>
    </row>
    <row r="1161" spans="1:26" x14ac:dyDescent="0.25">
      <c r="A1161" s="6" t="s">
        <v>16</v>
      </c>
      <c r="B1161" s="6" t="s">
        <v>16</v>
      </c>
      <c r="C1161" s="6" t="s">
        <v>54</v>
      </c>
      <c r="D1161" s="6" t="s">
        <v>58</v>
      </c>
      <c r="E1161" s="6">
        <v>11111</v>
      </c>
      <c r="F1161" s="6" t="s">
        <v>56</v>
      </c>
      <c r="G1161" s="6">
        <v>123456</v>
      </c>
      <c r="H1161" s="6" t="s">
        <v>57</v>
      </c>
      <c r="I1161" s="7">
        <v>-1716.8877924999999</v>
      </c>
      <c r="J1161" s="6" t="s">
        <v>15</v>
      </c>
      <c r="K1161" s="7">
        <v>-2480386.2039675</v>
      </c>
      <c r="L1161" s="6" t="s">
        <v>15</v>
      </c>
      <c r="M1161" s="6"/>
      <c r="N1161" s="6"/>
      <c r="P1161" s="3">
        <f t="shared" si="183"/>
        <v>45317</v>
      </c>
      <c r="Q1161" t="str">
        <f t="shared" si="184"/>
        <v/>
      </c>
      <c r="R1161" t="str">
        <f t="shared" si="185"/>
        <v>Yes</v>
      </c>
      <c r="S1161">
        <f t="shared" si="186"/>
        <v>12345</v>
      </c>
      <c r="T1161" t="str">
        <f t="shared" si="187"/>
        <v>Turnover 1</v>
      </c>
      <c r="U1161" s="3">
        <f t="shared" si="188"/>
        <v>45317</v>
      </c>
      <c r="V1161" t="str">
        <f>IF($R1161="No","",IF(D1161="","JD",INDEX(Lookup!$B:$B,MATCH(LEFT(D1161,2),Lookup!$A:$A,0))))</f>
        <v>SI</v>
      </c>
      <c r="W1161" t="str">
        <f t="shared" si="189"/>
        <v>xxxx xxx xxxxx</v>
      </c>
      <c r="X1161" t="str">
        <f t="shared" si="190"/>
        <v>xxxx xxx xxx xxx</v>
      </c>
      <c r="Y1161" t="str">
        <f t="shared" si="191"/>
        <v>SI xxx</v>
      </c>
      <c r="Z1161" s="5">
        <f t="shared" si="192"/>
        <v>-1716.8877924999999</v>
      </c>
    </row>
    <row r="1162" spans="1:26" x14ac:dyDescent="0.25">
      <c r="A1162" s="6" t="s">
        <v>16</v>
      </c>
      <c r="B1162" s="6" t="s">
        <v>16</v>
      </c>
      <c r="C1162" s="6" t="s">
        <v>54</v>
      </c>
      <c r="D1162" s="6" t="s">
        <v>58</v>
      </c>
      <c r="E1162" s="6">
        <v>11111</v>
      </c>
      <c r="F1162" s="6" t="s">
        <v>56</v>
      </c>
      <c r="G1162" s="6">
        <v>123456</v>
      </c>
      <c r="H1162" s="6" t="s">
        <v>57</v>
      </c>
      <c r="I1162" s="7">
        <v>-1716.8877924999999</v>
      </c>
      <c r="J1162" s="6" t="s">
        <v>15</v>
      </c>
      <c r="K1162" s="7">
        <v>-2482103.0917599997</v>
      </c>
      <c r="L1162" s="6" t="s">
        <v>15</v>
      </c>
      <c r="M1162" s="6"/>
      <c r="N1162" s="6"/>
      <c r="P1162" s="3">
        <f t="shared" si="183"/>
        <v>45317</v>
      </c>
      <c r="Q1162" t="str">
        <f t="shared" si="184"/>
        <v/>
      </c>
      <c r="R1162" t="str">
        <f t="shared" si="185"/>
        <v>Yes</v>
      </c>
      <c r="S1162">
        <f t="shared" si="186"/>
        <v>12345</v>
      </c>
      <c r="T1162" t="str">
        <f t="shared" si="187"/>
        <v>Turnover 1</v>
      </c>
      <c r="U1162" s="3">
        <f t="shared" si="188"/>
        <v>45317</v>
      </c>
      <c r="V1162" t="str">
        <f>IF($R1162="No","",IF(D1162="","JD",INDEX(Lookup!$B:$B,MATCH(LEFT(D1162,2),Lookup!$A:$A,0))))</f>
        <v>SI</v>
      </c>
      <c r="W1162" t="str">
        <f t="shared" si="189"/>
        <v>xxxx xxx xxxxx</v>
      </c>
      <c r="X1162" t="str">
        <f t="shared" si="190"/>
        <v>xxxx xxx xxx xxx</v>
      </c>
      <c r="Y1162" t="str">
        <f t="shared" si="191"/>
        <v>SI xxx</v>
      </c>
      <c r="Z1162" s="5">
        <f t="shared" si="192"/>
        <v>-95.846582999999995</v>
      </c>
    </row>
    <row r="1163" spans="1:26" x14ac:dyDescent="0.25">
      <c r="A1163" s="6" t="s">
        <v>16</v>
      </c>
      <c r="B1163" s="6" t="s">
        <v>16</v>
      </c>
      <c r="C1163" s="6" t="s">
        <v>54</v>
      </c>
      <c r="D1163" s="6" t="s">
        <v>58</v>
      </c>
      <c r="E1163" s="6">
        <v>11111</v>
      </c>
      <c r="F1163" s="6" t="s">
        <v>56</v>
      </c>
      <c r="G1163" s="6">
        <v>123456</v>
      </c>
      <c r="H1163" s="6" t="s">
        <v>57</v>
      </c>
      <c r="I1163" s="7">
        <v>-95.846582999999995</v>
      </c>
      <c r="J1163" s="6" t="s">
        <v>15</v>
      </c>
      <c r="K1163" s="7">
        <v>-2482198.9383430001</v>
      </c>
      <c r="L1163" s="6" t="s">
        <v>15</v>
      </c>
      <c r="M1163" s="6"/>
      <c r="N1163" s="6"/>
      <c r="P1163" s="3">
        <f t="shared" si="183"/>
        <v>45317</v>
      </c>
      <c r="Q1163" t="str">
        <f t="shared" si="184"/>
        <v/>
      </c>
      <c r="R1163" t="str">
        <f t="shared" si="185"/>
        <v>Yes</v>
      </c>
      <c r="S1163">
        <f t="shared" si="186"/>
        <v>12345</v>
      </c>
      <c r="T1163" t="str">
        <f t="shared" si="187"/>
        <v>Turnover 1</v>
      </c>
      <c r="U1163" s="3">
        <f t="shared" si="188"/>
        <v>45317</v>
      </c>
      <c r="V1163" t="str">
        <f>IF($R1163="No","",IF(D1163="","JD",INDEX(Lookup!$B:$B,MATCH(LEFT(D1163,2),Lookup!$A:$A,0))))</f>
        <v>SI</v>
      </c>
      <c r="W1163" t="str">
        <f t="shared" si="189"/>
        <v>xxxx xxx xxxxx</v>
      </c>
      <c r="X1163" t="str">
        <f t="shared" si="190"/>
        <v>xxxx xxx xxx xxx</v>
      </c>
      <c r="Y1163" t="str">
        <f t="shared" si="191"/>
        <v>SI xxx</v>
      </c>
      <c r="Z1163" s="5">
        <f t="shared" si="192"/>
        <v>-108.666585</v>
      </c>
    </row>
    <row r="1164" spans="1:26" x14ac:dyDescent="0.25">
      <c r="A1164" s="6" t="s">
        <v>16</v>
      </c>
      <c r="B1164" s="6" t="s">
        <v>16</v>
      </c>
      <c r="C1164" s="6" t="s">
        <v>54</v>
      </c>
      <c r="D1164" s="6" t="s">
        <v>58</v>
      </c>
      <c r="E1164" s="6">
        <v>11111</v>
      </c>
      <c r="F1164" s="6" t="s">
        <v>56</v>
      </c>
      <c r="G1164" s="6">
        <v>123456</v>
      </c>
      <c r="H1164" s="6" t="s">
        <v>57</v>
      </c>
      <c r="I1164" s="7">
        <v>-108.666585</v>
      </c>
      <c r="J1164" s="6" t="s">
        <v>15</v>
      </c>
      <c r="K1164" s="7">
        <v>-2482307.6049279999</v>
      </c>
      <c r="L1164" s="6" t="s">
        <v>15</v>
      </c>
      <c r="M1164" s="6"/>
      <c r="N1164" s="6"/>
      <c r="P1164" s="3">
        <f t="shared" si="183"/>
        <v>45317</v>
      </c>
      <c r="Q1164" t="str">
        <f t="shared" si="184"/>
        <v/>
      </c>
      <c r="R1164" t="str">
        <f t="shared" si="185"/>
        <v>Yes</v>
      </c>
      <c r="S1164">
        <f t="shared" si="186"/>
        <v>12345</v>
      </c>
      <c r="T1164" t="str">
        <f t="shared" si="187"/>
        <v>Turnover 1</v>
      </c>
      <c r="U1164" s="3">
        <f t="shared" si="188"/>
        <v>45317</v>
      </c>
      <c r="V1164" t="str">
        <f>IF($R1164="No","",IF(D1164="","JD",INDEX(Lookup!$B:$B,MATCH(LEFT(D1164,2),Lookup!$A:$A,0))))</f>
        <v>SI</v>
      </c>
      <c r="W1164" t="str">
        <f t="shared" si="189"/>
        <v>xxxx xxx xxxxx</v>
      </c>
      <c r="X1164" t="str">
        <f t="shared" si="190"/>
        <v>xxxx xxx xxx xxx</v>
      </c>
      <c r="Y1164" t="str">
        <f t="shared" si="191"/>
        <v>SI xxx</v>
      </c>
      <c r="Z1164" s="5">
        <f t="shared" si="192"/>
        <v>-109.00794599999999</v>
      </c>
    </row>
    <row r="1165" spans="1:26" x14ac:dyDescent="0.25">
      <c r="A1165" s="6" t="s">
        <v>16</v>
      </c>
      <c r="B1165" s="6" t="s">
        <v>16</v>
      </c>
      <c r="C1165" s="6" t="s">
        <v>54</v>
      </c>
      <c r="D1165" s="6" t="s">
        <v>58</v>
      </c>
      <c r="E1165" s="6">
        <v>11111</v>
      </c>
      <c r="F1165" s="6" t="s">
        <v>56</v>
      </c>
      <c r="G1165" s="6">
        <v>123456</v>
      </c>
      <c r="H1165" s="6" t="s">
        <v>57</v>
      </c>
      <c r="I1165" s="7">
        <v>-109.00794599999999</v>
      </c>
      <c r="J1165" s="6" t="s">
        <v>15</v>
      </c>
      <c r="K1165" s="7">
        <v>-2482416.6128739999</v>
      </c>
      <c r="L1165" s="6" t="s">
        <v>15</v>
      </c>
      <c r="M1165" s="6"/>
      <c r="N1165" s="6"/>
      <c r="P1165" s="3">
        <f t="shared" si="183"/>
        <v>45317</v>
      </c>
      <c r="Q1165" t="str">
        <f t="shared" si="184"/>
        <v/>
      </c>
      <c r="R1165" t="str">
        <f t="shared" si="185"/>
        <v>Yes</v>
      </c>
      <c r="S1165">
        <f t="shared" si="186"/>
        <v>12345</v>
      </c>
      <c r="T1165" t="str">
        <f t="shared" si="187"/>
        <v>Turnover 1</v>
      </c>
      <c r="U1165" s="3">
        <f t="shared" si="188"/>
        <v>45317</v>
      </c>
      <c r="V1165" t="str">
        <f>IF($R1165="No","",IF(D1165="","JD",INDEX(Lookup!$B:$B,MATCH(LEFT(D1165,2),Lookup!$A:$A,0))))</f>
        <v>SI</v>
      </c>
      <c r="W1165" t="str">
        <f t="shared" si="189"/>
        <v>xxxx xxx xxxxx</v>
      </c>
      <c r="X1165" t="str">
        <f t="shared" si="190"/>
        <v>xxxx xxx xxx xxx</v>
      </c>
      <c r="Y1165" t="str">
        <f t="shared" si="191"/>
        <v>SI xxx</v>
      </c>
      <c r="Z1165" s="5">
        <f t="shared" si="192"/>
        <v>-134.698522</v>
      </c>
    </row>
    <row r="1166" spans="1:26" x14ac:dyDescent="0.25">
      <c r="A1166" s="6" t="s">
        <v>16</v>
      </c>
      <c r="B1166" s="6" t="s">
        <v>16</v>
      </c>
      <c r="C1166" s="6" t="s">
        <v>54</v>
      </c>
      <c r="D1166" s="6" t="s">
        <v>58</v>
      </c>
      <c r="E1166" s="6">
        <v>11111</v>
      </c>
      <c r="F1166" s="6" t="s">
        <v>56</v>
      </c>
      <c r="G1166" s="6">
        <v>123456</v>
      </c>
      <c r="H1166" s="6" t="s">
        <v>57</v>
      </c>
      <c r="I1166" s="7">
        <v>-134.698522</v>
      </c>
      <c r="J1166" s="6" t="s">
        <v>15</v>
      </c>
      <c r="K1166" s="7">
        <v>-2482551.311396</v>
      </c>
      <c r="L1166" s="6" t="s">
        <v>15</v>
      </c>
      <c r="M1166" s="6"/>
      <c r="N1166" s="6"/>
      <c r="P1166" s="3">
        <f t="shared" si="183"/>
        <v>45317</v>
      </c>
      <c r="Q1166" t="str">
        <f t="shared" si="184"/>
        <v/>
      </c>
      <c r="R1166" t="str">
        <f t="shared" si="185"/>
        <v>Yes</v>
      </c>
      <c r="S1166">
        <f t="shared" si="186"/>
        <v>12345</v>
      </c>
      <c r="T1166" t="str">
        <f t="shared" si="187"/>
        <v>Turnover 1</v>
      </c>
      <c r="U1166" s="3">
        <f t="shared" si="188"/>
        <v>45317</v>
      </c>
      <c r="V1166" t="str">
        <f>IF($R1166="No","",IF(D1166="","JD",INDEX(Lookup!$B:$B,MATCH(LEFT(D1166,2),Lookup!$A:$A,0))))</f>
        <v>SI</v>
      </c>
      <c r="W1166" t="str">
        <f t="shared" si="189"/>
        <v>xxxx xxx xxxxx</v>
      </c>
      <c r="X1166" t="str">
        <f t="shared" si="190"/>
        <v>xxxx xxx xxx xxx</v>
      </c>
      <c r="Y1166" t="str">
        <f t="shared" si="191"/>
        <v>SI xxx</v>
      </c>
      <c r="Z1166" s="5">
        <f t="shared" si="192"/>
        <v>-99.184335000000004</v>
      </c>
    </row>
    <row r="1167" spans="1:26" x14ac:dyDescent="0.25">
      <c r="A1167" s="6" t="s">
        <v>16</v>
      </c>
      <c r="B1167" s="6" t="s">
        <v>16</v>
      </c>
      <c r="C1167" s="6" t="s">
        <v>54</v>
      </c>
      <c r="D1167" s="6" t="s">
        <v>58</v>
      </c>
      <c r="E1167" s="6">
        <v>11111</v>
      </c>
      <c r="F1167" s="6" t="s">
        <v>56</v>
      </c>
      <c r="G1167" s="6">
        <v>123456</v>
      </c>
      <c r="H1167" s="6" t="s">
        <v>57</v>
      </c>
      <c r="I1167" s="7">
        <v>-99.184335000000004</v>
      </c>
      <c r="J1167" s="6" t="s">
        <v>15</v>
      </c>
      <c r="K1167" s="7">
        <v>-2482650.4957309999</v>
      </c>
      <c r="L1167" s="6" t="s">
        <v>15</v>
      </c>
      <c r="M1167" s="6"/>
      <c r="N1167" s="6"/>
      <c r="P1167" s="3">
        <f t="shared" si="183"/>
        <v>45317</v>
      </c>
      <c r="Q1167" t="str">
        <f t="shared" si="184"/>
        <v/>
      </c>
      <c r="R1167" t="str">
        <f t="shared" si="185"/>
        <v>Yes</v>
      </c>
      <c r="S1167">
        <f t="shared" si="186"/>
        <v>12345</v>
      </c>
      <c r="T1167" t="str">
        <f t="shared" si="187"/>
        <v>Turnover 1</v>
      </c>
      <c r="U1167" s="3">
        <f t="shared" si="188"/>
        <v>45317</v>
      </c>
      <c r="V1167" t="str">
        <f>IF($R1167="No","",IF(D1167="","JD",INDEX(Lookup!$B:$B,MATCH(LEFT(D1167,2),Lookup!$A:$A,0))))</f>
        <v>SI</v>
      </c>
      <c r="W1167" t="str">
        <f t="shared" si="189"/>
        <v>xxxx xxx xxxxx</v>
      </c>
      <c r="X1167" t="str">
        <f t="shared" si="190"/>
        <v>xxxx xxx xxx xxx</v>
      </c>
      <c r="Y1167" t="str">
        <f t="shared" si="191"/>
        <v>SI xxx</v>
      </c>
      <c r="Z1167" s="5">
        <f t="shared" si="192"/>
        <v>-104.11510499999999</v>
      </c>
    </row>
    <row r="1168" spans="1:26" x14ac:dyDescent="0.25">
      <c r="A1168" s="6" t="s">
        <v>16</v>
      </c>
      <c r="B1168" s="6" t="s">
        <v>16</v>
      </c>
      <c r="C1168" s="6" t="s">
        <v>54</v>
      </c>
      <c r="D1168" s="6" t="s">
        <v>58</v>
      </c>
      <c r="E1168" s="6">
        <v>11111</v>
      </c>
      <c r="F1168" s="6" t="s">
        <v>56</v>
      </c>
      <c r="G1168" s="6">
        <v>123456</v>
      </c>
      <c r="H1168" s="6" t="s">
        <v>57</v>
      </c>
      <c r="I1168" s="7">
        <v>-104.11510499999999</v>
      </c>
      <c r="J1168" s="6" t="s">
        <v>15</v>
      </c>
      <c r="K1168" s="7">
        <v>-2482754.6108360002</v>
      </c>
      <c r="L1168" s="6" t="s">
        <v>15</v>
      </c>
      <c r="M1168" s="6"/>
      <c r="N1168" s="6"/>
      <c r="P1168" s="3">
        <f t="shared" si="183"/>
        <v>45317</v>
      </c>
      <c r="Q1168" t="str">
        <f t="shared" si="184"/>
        <v/>
      </c>
      <c r="R1168" t="str">
        <f t="shared" si="185"/>
        <v>Yes</v>
      </c>
      <c r="S1168">
        <f t="shared" si="186"/>
        <v>12345</v>
      </c>
      <c r="T1168" t="str">
        <f t="shared" si="187"/>
        <v>Turnover 1</v>
      </c>
      <c r="U1168" s="3">
        <f t="shared" si="188"/>
        <v>45317</v>
      </c>
      <c r="V1168" t="str">
        <f>IF($R1168="No","",IF(D1168="","JD",INDEX(Lookup!$B:$B,MATCH(LEFT(D1168,2),Lookup!$A:$A,0))))</f>
        <v>SI</v>
      </c>
      <c r="W1168" t="str">
        <f t="shared" si="189"/>
        <v>xxxx xxx xxxxx</v>
      </c>
      <c r="X1168" t="str">
        <f t="shared" si="190"/>
        <v>xxxx xxx xxx xxx</v>
      </c>
      <c r="Y1168" t="str">
        <f t="shared" si="191"/>
        <v>SI xxx</v>
      </c>
      <c r="Z1168" s="5">
        <f t="shared" si="192"/>
        <v>-154.90835749999999</v>
      </c>
    </row>
    <row r="1169" spans="1:26" x14ac:dyDescent="0.25">
      <c r="A1169" s="6" t="s">
        <v>16</v>
      </c>
      <c r="B1169" s="6" t="s">
        <v>16</v>
      </c>
      <c r="C1169" s="6" t="s">
        <v>54</v>
      </c>
      <c r="D1169" s="6" t="s">
        <v>58</v>
      </c>
      <c r="E1169" s="6">
        <v>11111</v>
      </c>
      <c r="F1169" s="6" t="s">
        <v>56</v>
      </c>
      <c r="G1169" s="6">
        <v>123456</v>
      </c>
      <c r="H1169" s="6" t="s">
        <v>57</v>
      </c>
      <c r="I1169" s="7">
        <v>-154.90835749999999</v>
      </c>
      <c r="J1169" s="6" t="s">
        <v>15</v>
      </c>
      <c r="K1169" s="7">
        <v>-2482909.5191934998</v>
      </c>
      <c r="L1169" s="6" t="s">
        <v>15</v>
      </c>
      <c r="M1169" s="6"/>
      <c r="N1169" s="6"/>
      <c r="P1169" s="3">
        <f t="shared" si="183"/>
        <v>45317</v>
      </c>
      <c r="Q1169" t="str">
        <f t="shared" si="184"/>
        <v/>
      </c>
      <c r="R1169" t="str">
        <f t="shared" si="185"/>
        <v>Yes</v>
      </c>
      <c r="S1169">
        <f t="shared" si="186"/>
        <v>12345</v>
      </c>
      <c r="T1169" t="str">
        <f t="shared" si="187"/>
        <v>Turnover 1</v>
      </c>
      <c r="U1169" s="3">
        <f t="shared" si="188"/>
        <v>45317</v>
      </c>
      <c r="V1169" t="str">
        <f>IF($R1169="No","",IF(D1169="","JD",INDEX(Lookup!$B:$B,MATCH(LEFT(D1169,2),Lookup!$A:$A,0))))</f>
        <v>SI</v>
      </c>
      <c r="W1169" t="str">
        <f t="shared" si="189"/>
        <v>xxxx xxx xxxxx</v>
      </c>
      <c r="X1169" t="str">
        <f t="shared" si="190"/>
        <v>xxxx xxx xxx xxx</v>
      </c>
      <c r="Y1169" t="str">
        <f t="shared" si="191"/>
        <v>SI xxx</v>
      </c>
      <c r="Z1169" s="5">
        <f t="shared" si="192"/>
        <v>-526.98552599999994</v>
      </c>
    </row>
    <row r="1170" spans="1:26" x14ac:dyDescent="0.25">
      <c r="A1170" s="6" t="s">
        <v>16</v>
      </c>
      <c r="B1170" s="6" t="s">
        <v>16</v>
      </c>
      <c r="C1170" s="6" t="s">
        <v>54</v>
      </c>
      <c r="D1170" s="6" t="s">
        <v>58</v>
      </c>
      <c r="E1170" s="6">
        <v>11111</v>
      </c>
      <c r="F1170" s="6" t="s">
        <v>56</v>
      </c>
      <c r="G1170" s="6">
        <v>123456</v>
      </c>
      <c r="H1170" s="6" t="s">
        <v>57</v>
      </c>
      <c r="I1170" s="7">
        <v>-526.98552599999994</v>
      </c>
      <c r="J1170" s="6" t="s">
        <v>15</v>
      </c>
      <c r="K1170" s="7">
        <v>-2483436.5047195</v>
      </c>
      <c r="L1170" s="6" t="s">
        <v>15</v>
      </c>
      <c r="M1170" s="6"/>
      <c r="N1170" s="6"/>
      <c r="P1170" s="3">
        <f t="shared" si="183"/>
        <v>45317</v>
      </c>
      <c r="Q1170" t="str">
        <f t="shared" si="184"/>
        <v/>
      </c>
      <c r="R1170" t="str">
        <f t="shared" si="185"/>
        <v>Yes</v>
      </c>
      <c r="S1170">
        <f t="shared" si="186"/>
        <v>12345</v>
      </c>
      <c r="T1170" t="str">
        <f t="shared" si="187"/>
        <v>Turnover 1</v>
      </c>
      <c r="U1170" s="3">
        <f t="shared" si="188"/>
        <v>45317</v>
      </c>
      <c r="V1170" t="str">
        <f>IF($R1170="No","",IF(D1170="","JD",INDEX(Lookup!$B:$B,MATCH(LEFT(D1170,2),Lookup!$A:$A,0))))</f>
        <v>SI</v>
      </c>
      <c r="W1170" t="str">
        <f t="shared" si="189"/>
        <v>xxxx xxx xxxxx</v>
      </c>
      <c r="X1170" t="str">
        <f t="shared" si="190"/>
        <v>xxxx xxx xxx xxx</v>
      </c>
      <c r="Y1170" t="str">
        <f t="shared" si="191"/>
        <v>SI xxx</v>
      </c>
      <c r="Z1170" s="5">
        <f t="shared" si="192"/>
        <v>-260.041224</v>
      </c>
    </row>
    <row r="1171" spans="1:26" x14ac:dyDescent="0.25">
      <c r="A1171" s="6" t="s">
        <v>16</v>
      </c>
      <c r="B1171" s="6" t="s">
        <v>16</v>
      </c>
      <c r="C1171" s="6" t="s">
        <v>54</v>
      </c>
      <c r="D1171" s="6" t="s">
        <v>58</v>
      </c>
      <c r="E1171" s="6">
        <v>11111</v>
      </c>
      <c r="F1171" s="6" t="s">
        <v>56</v>
      </c>
      <c r="G1171" s="6">
        <v>123456</v>
      </c>
      <c r="H1171" s="6" t="s">
        <v>57</v>
      </c>
      <c r="I1171" s="7">
        <v>-260.041224</v>
      </c>
      <c r="J1171" s="6" t="s">
        <v>15</v>
      </c>
      <c r="K1171" s="7">
        <v>-2483696.5459435</v>
      </c>
      <c r="L1171" s="6" t="s">
        <v>15</v>
      </c>
      <c r="M1171" s="6"/>
      <c r="N1171" s="6"/>
      <c r="P1171" s="3">
        <f t="shared" si="183"/>
        <v>45317</v>
      </c>
      <c r="Q1171" t="str">
        <f t="shared" si="184"/>
        <v/>
      </c>
      <c r="R1171" t="str">
        <f t="shared" si="185"/>
        <v>Yes</v>
      </c>
      <c r="S1171">
        <f t="shared" si="186"/>
        <v>12345</v>
      </c>
      <c r="T1171" t="str">
        <f t="shared" si="187"/>
        <v>Turnover 1</v>
      </c>
      <c r="U1171" s="3">
        <f t="shared" si="188"/>
        <v>45317</v>
      </c>
      <c r="V1171" t="str">
        <f>IF($R1171="No","",IF(D1171="","JD",INDEX(Lookup!$B:$B,MATCH(LEFT(D1171,2),Lookup!$A:$A,0))))</f>
        <v>SI</v>
      </c>
      <c r="W1171" t="str">
        <f t="shared" si="189"/>
        <v>xxxx xxx xxxxx</v>
      </c>
      <c r="X1171" t="str">
        <f t="shared" si="190"/>
        <v>xxxx xxx xxx xxx</v>
      </c>
      <c r="Y1171" t="str">
        <f t="shared" si="191"/>
        <v>SI xxx</v>
      </c>
      <c r="Z1171" s="5">
        <f t="shared" si="192"/>
        <v>-97.780962000000002</v>
      </c>
    </row>
    <row r="1172" spans="1:26" x14ac:dyDescent="0.25">
      <c r="A1172" s="6" t="s">
        <v>16</v>
      </c>
      <c r="B1172" s="6" t="s">
        <v>16</v>
      </c>
      <c r="C1172" s="6" t="s">
        <v>54</v>
      </c>
      <c r="D1172" s="6" t="s">
        <v>58</v>
      </c>
      <c r="E1172" s="6">
        <v>11111</v>
      </c>
      <c r="F1172" s="6" t="s">
        <v>56</v>
      </c>
      <c r="G1172" s="6">
        <v>123456</v>
      </c>
      <c r="H1172" s="6" t="s">
        <v>57</v>
      </c>
      <c r="I1172" s="7">
        <v>-97.780962000000002</v>
      </c>
      <c r="J1172" s="6" t="s">
        <v>15</v>
      </c>
      <c r="K1172" s="7">
        <v>-2483794.3269055001</v>
      </c>
      <c r="L1172" s="6" t="s">
        <v>15</v>
      </c>
      <c r="M1172" s="6"/>
      <c r="N1172" s="6"/>
      <c r="P1172" s="3">
        <f t="shared" si="183"/>
        <v>45317</v>
      </c>
      <c r="Q1172" t="str">
        <f t="shared" si="184"/>
        <v/>
      </c>
      <c r="R1172" t="str">
        <f t="shared" si="185"/>
        <v>Yes</v>
      </c>
      <c r="S1172">
        <f t="shared" si="186"/>
        <v>12345</v>
      </c>
      <c r="T1172" t="str">
        <f t="shared" si="187"/>
        <v>Turnover 1</v>
      </c>
      <c r="U1172" s="3">
        <f t="shared" si="188"/>
        <v>45317</v>
      </c>
      <c r="V1172" t="str">
        <f>IF($R1172="No","",IF(D1172="","JD",INDEX(Lookup!$B:$B,MATCH(LEFT(D1172,2),Lookup!$A:$A,0))))</f>
        <v>SI</v>
      </c>
      <c r="W1172" t="str">
        <f t="shared" si="189"/>
        <v>xxxx xxx xxxxx</v>
      </c>
      <c r="X1172" t="str">
        <f t="shared" si="190"/>
        <v>xxxx xxx xxx xxx</v>
      </c>
      <c r="Y1172" t="str">
        <f t="shared" si="191"/>
        <v>SI xxx</v>
      </c>
      <c r="Z1172" s="5">
        <f t="shared" si="192"/>
        <v>-303.97564899999998</v>
      </c>
    </row>
    <row r="1173" spans="1:26" x14ac:dyDescent="0.25">
      <c r="A1173" s="6" t="s">
        <v>16</v>
      </c>
      <c r="B1173" s="6" t="s">
        <v>16</v>
      </c>
      <c r="C1173" s="6" t="s">
        <v>54</v>
      </c>
      <c r="D1173" s="6" t="s">
        <v>58</v>
      </c>
      <c r="E1173" s="6">
        <v>11111</v>
      </c>
      <c r="F1173" s="6" t="s">
        <v>56</v>
      </c>
      <c r="G1173" s="6">
        <v>123456</v>
      </c>
      <c r="H1173" s="6" t="s">
        <v>57</v>
      </c>
      <c r="I1173" s="7">
        <v>-303.97564899999998</v>
      </c>
      <c r="J1173" s="6" t="s">
        <v>15</v>
      </c>
      <c r="K1173" s="7">
        <v>-2484098.3025544998</v>
      </c>
      <c r="L1173" s="6" t="s">
        <v>15</v>
      </c>
      <c r="M1173" s="6"/>
      <c r="N1173" s="6"/>
      <c r="P1173" s="3">
        <f t="shared" si="183"/>
        <v>45317</v>
      </c>
      <c r="Q1173" t="str">
        <f t="shared" si="184"/>
        <v/>
      </c>
      <c r="R1173" t="str">
        <f t="shared" si="185"/>
        <v>Yes</v>
      </c>
      <c r="S1173">
        <f t="shared" si="186"/>
        <v>12345</v>
      </c>
      <c r="T1173" t="str">
        <f t="shared" si="187"/>
        <v>Turnover 1</v>
      </c>
      <c r="U1173" s="3">
        <f t="shared" si="188"/>
        <v>45317</v>
      </c>
      <c r="V1173" t="str">
        <f>IF($R1173="No","",IF(D1173="","JD",INDEX(Lookup!$B:$B,MATCH(LEFT(D1173,2),Lookup!$A:$A,0))))</f>
        <v>SI</v>
      </c>
      <c r="W1173" t="str">
        <f t="shared" si="189"/>
        <v>xxxx xxx xxxxx</v>
      </c>
      <c r="X1173" t="str">
        <f t="shared" si="190"/>
        <v>xxxx xxx xxx xxx</v>
      </c>
      <c r="Y1173" t="str">
        <f t="shared" si="191"/>
        <v>SI xxx</v>
      </c>
      <c r="Z1173" s="5">
        <f t="shared" si="192"/>
        <v>-386.87579999999997</v>
      </c>
    </row>
    <row r="1174" spans="1:26" x14ac:dyDescent="0.25">
      <c r="A1174" s="6" t="s">
        <v>16</v>
      </c>
      <c r="B1174" s="6" t="s">
        <v>16</v>
      </c>
      <c r="C1174" s="6" t="s">
        <v>54</v>
      </c>
      <c r="D1174" s="6" t="s">
        <v>58</v>
      </c>
      <c r="E1174" s="6">
        <v>11111</v>
      </c>
      <c r="F1174" s="6" t="s">
        <v>56</v>
      </c>
      <c r="G1174" s="6">
        <v>123456</v>
      </c>
      <c r="H1174" s="6" t="s">
        <v>57</v>
      </c>
      <c r="I1174" s="7">
        <v>-386.87579999999997</v>
      </c>
      <c r="J1174" s="6" t="s">
        <v>15</v>
      </c>
      <c r="K1174" s="7">
        <v>-2484485.1783544999</v>
      </c>
      <c r="L1174" s="6" t="s">
        <v>15</v>
      </c>
      <c r="M1174" s="6"/>
      <c r="N1174" s="6"/>
      <c r="P1174" s="3">
        <f t="shared" si="183"/>
        <v>45317</v>
      </c>
      <c r="Q1174" t="str">
        <f t="shared" si="184"/>
        <v/>
      </c>
      <c r="R1174" t="str">
        <f t="shared" si="185"/>
        <v>Yes</v>
      </c>
      <c r="S1174">
        <f t="shared" si="186"/>
        <v>12345</v>
      </c>
      <c r="T1174" t="str">
        <f t="shared" si="187"/>
        <v>Turnover 1</v>
      </c>
      <c r="U1174" s="3">
        <f t="shared" si="188"/>
        <v>45317</v>
      </c>
      <c r="V1174" t="str">
        <f>IF($R1174="No","",IF(D1174="","JD",INDEX(Lookup!$B:$B,MATCH(LEFT(D1174,2),Lookup!$A:$A,0))))</f>
        <v>SI</v>
      </c>
      <c r="W1174" t="str">
        <f t="shared" si="189"/>
        <v>xxxx xxx xxxxx</v>
      </c>
      <c r="X1174" t="str">
        <f t="shared" si="190"/>
        <v>xxxx xxx xxx xxx</v>
      </c>
      <c r="Y1174" t="str">
        <f t="shared" si="191"/>
        <v>SI xxx</v>
      </c>
      <c r="Z1174" s="5">
        <f t="shared" si="192"/>
        <v>-77.830308000000002</v>
      </c>
    </row>
    <row r="1175" spans="1:26" x14ac:dyDescent="0.25">
      <c r="A1175" s="6" t="s">
        <v>16</v>
      </c>
      <c r="B1175" s="6" t="s">
        <v>16</v>
      </c>
      <c r="C1175" s="6" t="s">
        <v>54</v>
      </c>
      <c r="D1175" s="6" t="s">
        <v>58</v>
      </c>
      <c r="E1175" s="6">
        <v>11111</v>
      </c>
      <c r="F1175" s="6" t="s">
        <v>56</v>
      </c>
      <c r="G1175" s="6">
        <v>123456</v>
      </c>
      <c r="H1175" s="6" t="s">
        <v>57</v>
      </c>
      <c r="I1175" s="7">
        <v>-77.830308000000002</v>
      </c>
      <c r="J1175" s="6" t="s">
        <v>15</v>
      </c>
      <c r="K1175" s="7">
        <v>-2484563.0086625</v>
      </c>
      <c r="L1175" s="6" t="s">
        <v>15</v>
      </c>
      <c r="M1175" s="6"/>
      <c r="N1175" s="6"/>
      <c r="P1175" s="3">
        <f t="shared" si="183"/>
        <v>45317</v>
      </c>
      <c r="Q1175" t="str">
        <f t="shared" si="184"/>
        <v/>
      </c>
      <c r="R1175" t="str">
        <f t="shared" si="185"/>
        <v>Yes</v>
      </c>
      <c r="S1175">
        <f t="shared" si="186"/>
        <v>12345</v>
      </c>
      <c r="T1175" t="str">
        <f t="shared" si="187"/>
        <v>Turnover 1</v>
      </c>
      <c r="U1175" s="3">
        <f t="shared" si="188"/>
        <v>45317</v>
      </c>
      <c r="V1175" t="str">
        <f>IF($R1175="No","",IF(D1175="","JD",INDEX(Lookup!$B:$B,MATCH(LEFT(D1175,2),Lookup!$A:$A,0))))</f>
        <v>SI</v>
      </c>
      <c r="W1175" t="str">
        <f t="shared" si="189"/>
        <v>xxxx xxx xxxxx</v>
      </c>
      <c r="X1175" t="str">
        <f t="shared" si="190"/>
        <v>xxxx xxx xxx xxx</v>
      </c>
      <c r="Y1175" t="str">
        <f t="shared" si="191"/>
        <v>SI xxx</v>
      </c>
      <c r="Z1175" s="5">
        <f t="shared" si="192"/>
        <v>-40.754710500000002</v>
      </c>
    </row>
    <row r="1176" spans="1:26" x14ac:dyDescent="0.25">
      <c r="A1176" s="6" t="s">
        <v>16</v>
      </c>
      <c r="B1176" s="6" t="s">
        <v>16</v>
      </c>
      <c r="C1176" s="6" t="s">
        <v>54</v>
      </c>
      <c r="D1176" s="6" t="s">
        <v>58</v>
      </c>
      <c r="E1176" s="6">
        <v>11111</v>
      </c>
      <c r="F1176" s="6" t="s">
        <v>56</v>
      </c>
      <c r="G1176" s="6">
        <v>123456</v>
      </c>
      <c r="H1176" s="6" t="s">
        <v>57</v>
      </c>
      <c r="I1176" s="7">
        <v>-40.754710500000002</v>
      </c>
      <c r="J1176" s="6" t="s">
        <v>15</v>
      </c>
      <c r="K1176" s="7">
        <v>-2484603.7633730001</v>
      </c>
      <c r="L1176" s="6" t="s">
        <v>15</v>
      </c>
      <c r="M1176" s="6"/>
      <c r="N1176" s="6"/>
      <c r="P1176" s="3">
        <f t="shared" si="183"/>
        <v>45317</v>
      </c>
      <c r="Q1176" t="str">
        <f t="shared" si="184"/>
        <v/>
      </c>
      <c r="R1176" t="str">
        <f t="shared" si="185"/>
        <v>Yes</v>
      </c>
      <c r="S1176">
        <f t="shared" si="186"/>
        <v>12345</v>
      </c>
      <c r="T1176" t="str">
        <f t="shared" si="187"/>
        <v>Turnover 1</v>
      </c>
      <c r="U1176" s="3">
        <f t="shared" si="188"/>
        <v>45317</v>
      </c>
      <c r="V1176" t="str">
        <f>IF($R1176="No","",IF(D1176="","JD",INDEX(Lookup!$B:$B,MATCH(LEFT(D1176,2),Lookup!$A:$A,0))))</f>
        <v>SI</v>
      </c>
      <c r="W1176" t="str">
        <f t="shared" si="189"/>
        <v>xxxx xxx xxxxx</v>
      </c>
      <c r="X1176" t="str">
        <f t="shared" si="190"/>
        <v>xxxx xxx xxx xxx</v>
      </c>
      <c r="Y1176" t="str">
        <f t="shared" si="191"/>
        <v>SI xxx</v>
      </c>
      <c r="Z1176" s="5">
        <f t="shared" si="192"/>
        <v>-1938.9368015</v>
      </c>
    </row>
    <row r="1177" spans="1:26" x14ac:dyDescent="0.25">
      <c r="A1177" s="6" t="s">
        <v>16</v>
      </c>
      <c r="B1177" s="6" t="s">
        <v>16</v>
      </c>
      <c r="C1177" s="6" t="s">
        <v>54</v>
      </c>
      <c r="D1177" s="6" t="s">
        <v>58</v>
      </c>
      <c r="E1177" s="6">
        <v>11111</v>
      </c>
      <c r="F1177" s="6" t="s">
        <v>56</v>
      </c>
      <c r="G1177" s="6">
        <v>123456</v>
      </c>
      <c r="H1177" s="6" t="s">
        <v>57</v>
      </c>
      <c r="I1177" s="7">
        <v>-1938.9368015</v>
      </c>
      <c r="J1177" s="6" t="s">
        <v>15</v>
      </c>
      <c r="K1177" s="7">
        <v>-2486542.7001745002</v>
      </c>
      <c r="L1177" s="6" t="s">
        <v>15</v>
      </c>
      <c r="M1177" s="6"/>
      <c r="N1177" s="6"/>
      <c r="P1177" s="3">
        <f t="shared" si="183"/>
        <v>45317</v>
      </c>
      <c r="Q1177" t="str">
        <f t="shared" si="184"/>
        <v/>
      </c>
      <c r="R1177" t="str">
        <f t="shared" si="185"/>
        <v>Yes</v>
      </c>
      <c r="S1177">
        <f t="shared" si="186"/>
        <v>12345</v>
      </c>
      <c r="T1177" t="str">
        <f t="shared" si="187"/>
        <v>Turnover 1</v>
      </c>
      <c r="U1177" s="3">
        <f t="shared" si="188"/>
        <v>45317</v>
      </c>
      <c r="V1177" t="str">
        <f>IF($R1177="No","",IF(D1177="","JD",INDEX(Lookup!$B:$B,MATCH(LEFT(D1177,2),Lookup!$A:$A,0))))</f>
        <v>SI</v>
      </c>
      <c r="W1177" t="str">
        <f t="shared" si="189"/>
        <v>xxxx xxx xxxxx</v>
      </c>
      <c r="X1177" t="str">
        <f t="shared" si="190"/>
        <v>xxxx xxx xxx xxx</v>
      </c>
      <c r="Y1177" t="str">
        <f t="shared" si="191"/>
        <v>SI xxx</v>
      </c>
      <c r="Z1177" s="5">
        <f t="shared" si="192"/>
        <v>-1166.3989295000001</v>
      </c>
    </row>
    <row r="1178" spans="1:26" x14ac:dyDescent="0.25">
      <c r="A1178" s="6" t="s">
        <v>16</v>
      </c>
      <c r="B1178" s="6" t="s">
        <v>16</v>
      </c>
      <c r="C1178" s="6" t="s">
        <v>54</v>
      </c>
      <c r="D1178" s="6" t="s">
        <v>58</v>
      </c>
      <c r="E1178" s="6">
        <v>11111</v>
      </c>
      <c r="F1178" s="6" t="s">
        <v>56</v>
      </c>
      <c r="G1178" s="6">
        <v>123456</v>
      </c>
      <c r="H1178" s="6" t="s">
        <v>57</v>
      </c>
      <c r="I1178" s="7">
        <v>-1166.3989295000001</v>
      </c>
      <c r="J1178" s="6" t="s">
        <v>15</v>
      </c>
      <c r="K1178" s="7">
        <v>-2487709.0991039998</v>
      </c>
      <c r="L1178" s="6" t="s">
        <v>15</v>
      </c>
      <c r="M1178" s="6"/>
      <c r="N1178" s="6"/>
      <c r="P1178" s="3">
        <f t="shared" si="183"/>
        <v>45317</v>
      </c>
      <c r="Q1178" t="str">
        <f t="shared" si="184"/>
        <v/>
      </c>
      <c r="R1178" t="str">
        <f t="shared" si="185"/>
        <v>Yes</v>
      </c>
      <c r="S1178">
        <f t="shared" si="186"/>
        <v>12345</v>
      </c>
      <c r="T1178" t="str">
        <f t="shared" si="187"/>
        <v>Turnover 1</v>
      </c>
      <c r="U1178" s="3">
        <f t="shared" si="188"/>
        <v>45317</v>
      </c>
      <c r="V1178" t="str">
        <f>IF($R1178="No","",IF(D1178="","JD",INDEX(Lookup!$B:$B,MATCH(LEFT(D1178,2),Lookup!$A:$A,0))))</f>
        <v>SI</v>
      </c>
      <c r="W1178" t="str">
        <f t="shared" si="189"/>
        <v>xxxx xxx xxxxx</v>
      </c>
      <c r="X1178" t="str">
        <f t="shared" si="190"/>
        <v>xxxx xxx xxx xxx</v>
      </c>
      <c r="Y1178" t="str">
        <f t="shared" si="191"/>
        <v>SI xxx</v>
      </c>
      <c r="Z1178" s="5">
        <f t="shared" si="192"/>
        <v>-107.94593399999999</v>
      </c>
    </row>
    <row r="1179" spans="1:26" x14ac:dyDescent="0.25">
      <c r="A1179" s="6" t="s">
        <v>16</v>
      </c>
      <c r="B1179" s="6" t="s">
        <v>16</v>
      </c>
      <c r="C1179" s="6" t="s">
        <v>54</v>
      </c>
      <c r="D1179" s="6" t="s">
        <v>58</v>
      </c>
      <c r="E1179" s="6">
        <v>11111</v>
      </c>
      <c r="F1179" s="6" t="s">
        <v>56</v>
      </c>
      <c r="G1179" s="6">
        <v>123456</v>
      </c>
      <c r="H1179" s="6" t="s">
        <v>57</v>
      </c>
      <c r="I1179" s="7">
        <v>-107.94593399999999</v>
      </c>
      <c r="J1179" s="6" t="s">
        <v>15</v>
      </c>
      <c r="K1179" s="7">
        <v>-2487817.0450379997</v>
      </c>
      <c r="L1179" s="6" t="s">
        <v>15</v>
      </c>
      <c r="M1179" s="6"/>
      <c r="N1179" s="6"/>
      <c r="P1179" s="3">
        <f t="shared" si="183"/>
        <v>45317</v>
      </c>
      <c r="Q1179" t="str">
        <f t="shared" si="184"/>
        <v/>
      </c>
      <c r="R1179" t="str">
        <f t="shared" si="185"/>
        <v>Yes</v>
      </c>
      <c r="S1179">
        <f t="shared" si="186"/>
        <v>12345</v>
      </c>
      <c r="T1179" t="str">
        <f t="shared" si="187"/>
        <v>Turnover 1</v>
      </c>
      <c r="U1179" s="3">
        <f t="shared" si="188"/>
        <v>45317</v>
      </c>
      <c r="V1179" t="str">
        <f>IF($R1179="No","",IF(D1179="","JD",INDEX(Lookup!$B:$B,MATCH(LEFT(D1179,2),Lookup!$A:$A,0))))</f>
        <v>SI</v>
      </c>
      <c r="W1179" t="str">
        <f t="shared" si="189"/>
        <v>xxxx xxx xxxxx</v>
      </c>
      <c r="X1179" t="str">
        <f t="shared" si="190"/>
        <v>xxxx xxx xxx xxx</v>
      </c>
      <c r="Y1179" t="str">
        <f t="shared" si="191"/>
        <v>SI xxx</v>
      </c>
      <c r="Z1179" s="5">
        <f t="shared" si="192"/>
        <v>-16.056609999999999</v>
      </c>
    </row>
    <row r="1180" spans="1:26" x14ac:dyDescent="0.25">
      <c r="A1180" s="6" t="s">
        <v>16</v>
      </c>
      <c r="B1180" s="6" t="s">
        <v>16</v>
      </c>
      <c r="C1180" s="6" t="s">
        <v>54</v>
      </c>
      <c r="D1180" s="6" t="s">
        <v>58</v>
      </c>
      <c r="E1180" s="6">
        <v>11111</v>
      </c>
      <c r="F1180" s="6" t="s">
        <v>56</v>
      </c>
      <c r="G1180" s="6">
        <v>123456</v>
      </c>
      <c r="H1180" s="6" t="s">
        <v>57</v>
      </c>
      <c r="I1180" s="7">
        <v>-16.056609999999999</v>
      </c>
      <c r="J1180" s="6" t="s">
        <v>15</v>
      </c>
      <c r="K1180" s="7">
        <v>-2487833.1016480001</v>
      </c>
      <c r="L1180" s="6" t="s">
        <v>15</v>
      </c>
      <c r="M1180" s="6"/>
      <c r="N1180" s="6"/>
      <c r="P1180" s="3">
        <f t="shared" si="183"/>
        <v>45317</v>
      </c>
      <c r="Q1180" t="str">
        <f t="shared" si="184"/>
        <v/>
      </c>
      <c r="R1180" t="str">
        <f t="shared" si="185"/>
        <v>Yes</v>
      </c>
      <c r="S1180">
        <f t="shared" si="186"/>
        <v>12345</v>
      </c>
      <c r="T1180" t="str">
        <f t="shared" si="187"/>
        <v>Turnover 1</v>
      </c>
      <c r="U1180" s="3">
        <f t="shared" si="188"/>
        <v>45317</v>
      </c>
      <c r="V1180" t="str">
        <f>IF($R1180="No","",IF(D1180="","JD",INDEX(Lookup!$B:$B,MATCH(LEFT(D1180,2),Lookup!$A:$A,0))))</f>
        <v>SI</v>
      </c>
      <c r="W1180" t="str">
        <f t="shared" si="189"/>
        <v>xxxx xxx xxxxx</v>
      </c>
      <c r="X1180" t="str">
        <f t="shared" si="190"/>
        <v>xxxx xxx xxx xxx</v>
      </c>
      <c r="Y1180" t="str">
        <f t="shared" si="191"/>
        <v>SI xxx</v>
      </c>
      <c r="Z1180" s="5">
        <f t="shared" si="192"/>
        <v>-89.209007999999997</v>
      </c>
    </row>
    <row r="1181" spans="1:26" x14ac:dyDescent="0.25">
      <c r="A1181" s="6" t="s">
        <v>16</v>
      </c>
      <c r="B1181" s="6" t="s">
        <v>16</v>
      </c>
      <c r="C1181" s="6" t="s">
        <v>54</v>
      </c>
      <c r="D1181" s="6" t="s">
        <v>58</v>
      </c>
      <c r="E1181" s="6">
        <v>11111</v>
      </c>
      <c r="F1181" s="6" t="s">
        <v>56</v>
      </c>
      <c r="G1181" s="6">
        <v>123456</v>
      </c>
      <c r="H1181" s="6" t="s">
        <v>57</v>
      </c>
      <c r="I1181" s="7">
        <v>-89.209007999999997</v>
      </c>
      <c r="J1181" s="6" t="s">
        <v>15</v>
      </c>
      <c r="K1181" s="7">
        <v>-2487922.3106559999</v>
      </c>
      <c r="L1181" s="6" t="s">
        <v>15</v>
      </c>
      <c r="M1181" s="6"/>
      <c r="N1181" s="6"/>
      <c r="P1181" s="3">
        <f t="shared" si="183"/>
        <v>45317</v>
      </c>
      <c r="Q1181" t="str">
        <f t="shared" si="184"/>
        <v/>
      </c>
      <c r="R1181" t="str">
        <f t="shared" si="185"/>
        <v>Yes</v>
      </c>
      <c r="S1181">
        <f t="shared" si="186"/>
        <v>12345</v>
      </c>
      <c r="T1181" t="str">
        <f t="shared" si="187"/>
        <v>Turnover 1</v>
      </c>
      <c r="U1181" s="3">
        <f t="shared" si="188"/>
        <v>45317</v>
      </c>
      <c r="V1181" t="str">
        <f>IF($R1181="No","",IF(D1181="","JD",INDEX(Lookup!$B:$B,MATCH(LEFT(D1181,2),Lookup!$A:$A,0))))</f>
        <v>SI</v>
      </c>
      <c r="W1181" t="str">
        <f t="shared" si="189"/>
        <v>xxxx xxx xxxxx</v>
      </c>
      <c r="X1181" t="str">
        <f t="shared" si="190"/>
        <v>xxxx xxx xxx xxx</v>
      </c>
      <c r="Y1181" t="str">
        <f t="shared" si="191"/>
        <v>SI xxx</v>
      </c>
      <c r="Z1181" s="5">
        <f t="shared" si="192"/>
        <v>-342.61265700000001</v>
      </c>
    </row>
    <row r="1182" spans="1:26" x14ac:dyDescent="0.25">
      <c r="A1182" s="6" t="s">
        <v>16</v>
      </c>
      <c r="B1182" s="6" t="s">
        <v>16</v>
      </c>
      <c r="C1182" s="6" t="s">
        <v>54</v>
      </c>
      <c r="D1182" s="6" t="s">
        <v>58</v>
      </c>
      <c r="E1182" s="6">
        <v>11111</v>
      </c>
      <c r="F1182" s="6" t="s">
        <v>56</v>
      </c>
      <c r="G1182" s="6">
        <v>123456</v>
      </c>
      <c r="H1182" s="6" t="s">
        <v>57</v>
      </c>
      <c r="I1182" s="7">
        <v>-342.61265700000001</v>
      </c>
      <c r="J1182" s="6" t="s">
        <v>15</v>
      </c>
      <c r="K1182" s="7">
        <v>-2488264.9233129998</v>
      </c>
      <c r="L1182" s="6" t="s">
        <v>15</v>
      </c>
      <c r="M1182" s="6"/>
      <c r="N1182" s="6"/>
      <c r="P1182" s="3">
        <f t="shared" si="183"/>
        <v>45317</v>
      </c>
      <c r="Q1182" t="str">
        <f t="shared" si="184"/>
        <v/>
      </c>
      <c r="R1182" t="str">
        <f t="shared" si="185"/>
        <v>Yes</v>
      </c>
      <c r="S1182">
        <f t="shared" si="186"/>
        <v>12345</v>
      </c>
      <c r="T1182" t="str">
        <f t="shared" si="187"/>
        <v>Turnover 1</v>
      </c>
      <c r="U1182" s="3">
        <f t="shared" si="188"/>
        <v>45317</v>
      </c>
      <c r="V1182" t="str">
        <f>IF($R1182="No","",IF(D1182="","JD",INDEX(Lookup!$B:$B,MATCH(LEFT(D1182,2),Lookup!$A:$A,0))))</f>
        <v>SI</v>
      </c>
      <c r="W1182" t="str">
        <f t="shared" si="189"/>
        <v>xxxx xxx xxxxx</v>
      </c>
      <c r="X1182" t="str">
        <f t="shared" si="190"/>
        <v>xxxx xxx xxx xxx</v>
      </c>
      <c r="Y1182" t="str">
        <f t="shared" si="191"/>
        <v>SI xxx</v>
      </c>
      <c r="Z1182" s="5">
        <f t="shared" si="192"/>
        <v>-147.88517099999999</v>
      </c>
    </row>
    <row r="1183" spans="1:26" x14ac:dyDescent="0.25">
      <c r="A1183" s="6" t="s">
        <v>16</v>
      </c>
      <c r="B1183" s="6" t="s">
        <v>16</v>
      </c>
      <c r="C1183" s="6" t="s">
        <v>54</v>
      </c>
      <c r="D1183" s="6" t="s">
        <v>58</v>
      </c>
      <c r="E1183" s="6">
        <v>11111</v>
      </c>
      <c r="F1183" s="6" t="s">
        <v>56</v>
      </c>
      <c r="G1183" s="6">
        <v>123456</v>
      </c>
      <c r="H1183" s="6" t="s">
        <v>57</v>
      </c>
      <c r="I1183" s="7">
        <v>-147.88517099999999</v>
      </c>
      <c r="J1183" s="6" t="s">
        <v>15</v>
      </c>
      <c r="K1183" s="7">
        <v>-2488412.8084839997</v>
      </c>
      <c r="L1183" s="6" t="s">
        <v>15</v>
      </c>
      <c r="M1183" s="6"/>
      <c r="N1183" s="6"/>
      <c r="P1183" s="3">
        <f t="shared" si="183"/>
        <v>45317</v>
      </c>
      <c r="Q1183" t="str">
        <f t="shared" si="184"/>
        <v/>
      </c>
      <c r="R1183" t="str">
        <f t="shared" si="185"/>
        <v>Yes</v>
      </c>
      <c r="S1183">
        <f t="shared" si="186"/>
        <v>12345</v>
      </c>
      <c r="T1183" t="str">
        <f t="shared" si="187"/>
        <v>Turnover 1</v>
      </c>
      <c r="U1183" s="3">
        <f t="shared" si="188"/>
        <v>45317</v>
      </c>
      <c r="V1183" t="str">
        <f>IF($R1183="No","",IF(D1183="","JD",INDEX(Lookup!$B:$B,MATCH(LEFT(D1183,2),Lookup!$A:$A,0))))</f>
        <v>SI</v>
      </c>
      <c r="W1183" t="str">
        <f t="shared" si="189"/>
        <v>xxxx xxx xxxxx</v>
      </c>
      <c r="X1183" t="str">
        <f t="shared" si="190"/>
        <v>xxxx xxx xxx xxx</v>
      </c>
      <c r="Y1183" t="str">
        <f t="shared" si="191"/>
        <v>SI xxx</v>
      </c>
      <c r="Z1183" s="5">
        <f t="shared" si="192"/>
        <v>-1516.0474159999999</v>
      </c>
    </row>
    <row r="1184" spans="1:26" x14ac:dyDescent="0.25">
      <c r="A1184" s="6" t="s">
        <v>16</v>
      </c>
      <c r="B1184" s="6" t="s">
        <v>16</v>
      </c>
      <c r="C1184" s="6" t="s">
        <v>54</v>
      </c>
      <c r="D1184" s="6" t="s">
        <v>58</v>
      </c>
      <c r="E1184" s="6">
        <v>11111</v>
      </c>
      <c r="F1184" s="6" t="s">
        <v>56</v>
      </c>
      <c r="G1184" s="6">
        <v>123456</v>
      </c>
      <c r="H1184" s="6" t="s">
        <v>57</v>
      </c>
      <c r="I1184" s="7">
        <v>-1516.0474159999999</v>
      </c>
      <c r="J1184" s="6" t="s">
        <v>15</v>
      </c>
      <c r="K1184" s="7">
        <v>-2489928.8558999998</v>
      </c>
      <c r="L1184" s="6" t="s">
        <v>15</v>
      </c>
      <c r="M1184" s="6"/>
      <c r="N1184" s="6"/>
      <c r="P1184" s="3">
        <f t="shared" si="183"/>
        <v>45317</v>
      </c>
      <c r="Q1184" t="str">
        <f t="shared" si="184"/>
        <v/>
      </c>
      <c r="R1184" t="str">
        <f t="shared" si="185"/>
        <v>Yes</v>
      </c>
      <c r="S1184">
        <f t="shared" si="186"/>
        <v>12345</v>
      </c>
      <c r="T1184" t="str">
        <f t="shared" si="187"/>
        <v>Turnover 1</v>
      </c>
      <c r="U1184" s="3">
        <f t="shared" si="188"/>
        <v>45317</v>
      </c>
      <c r="V1184" t="str">
        <f>IF($R1184="No","",IF(D1184="","JD",INDEX(Lookup!$B:$B,MATCH(LEFT(D1184,2),Lookup!$A:$A,0))))</f>
        <v>SI</v>
      </c>
      <c r="W1184" t="str">
        <f t="shared" si="189"/>
        <v>xxxx xxx xxxxx</v>
      </c>
      <c r="X1184" t="str">
        <f t="shared" si="190"/>
        <v>xxxx xxx xxx xxx</v>
      </c>
      <c r="Y1184" t="str">
        <f t="shared" si="191"/>
        <v>SI xxx</v>
      </c>
      <c r="Z1184" s="5">
        <f t="shared" si="192"/>
        <v>-95.619008999999991</v>
      </c>
    </row>
    <row r="1185" spans="1:26" x14ac:dyDescent="0.25">
      <c r="A1185" s="6" t="s">
        <v>16</v>
      </c>
      <c r="B1185" s="6" t="s">
        <v>16</v>
      </c>
      <c r="C1185" s="6" t="s">
        <v>54</v>
      </c>
      <c r="D1185" s="6" t="s">
        <v>58</v>
      </c>
      <c r="E1185" s="6">
        <v>11111</v>
      </c>
      <c r="F1185" s="6" t="s">
        <v>56</v>
      </c>
      <c r="G1185" s="6">
        <v>123456</v>
      </c>
      <c r="H1185" s="6" t="s">
        <v>57</v>
      </c>
      <c r="I1185" s="7">
        <v>-95.619008999999991</v>
      </c>
      <c r="J1185" s="6" t="s">
        <v>15</v>
      </c>
      <c r="K1185" s="7">
        <v>-2490024.4749089996</v>
      </c>
      <c r="L1185" s="6" t="s">
        <v>15</v>
      </c>
      <c r="M1185" s="6"/>
      <c r="N1185" s="6"/>
      <c r="P1185" s="3">
        <f t="shared" si="183"/>
        <v>45317</v>
      </c>
      <c r="Q1185" t="str">
        <f t="shared" si="184"/>
        <v/>
      </c>
      <c r="R1185" t="str">
        <f t="shared" si="185"/>
        <v>Yes</v>
      </c>
      <c r="S1185">
        <f t="shared" si="186"/>
        <v>12345</v>
      </c>
      <c r="T1185" t="str">
        <f t="shared" si="187"/>
        <v>Turnover 1</v>
      </c>
      <c r="U1185" s="3">
        <f t="shared" si="188"/>
        <v>45317</v>
      </c>
      <c r="V1185" t="str">
        <f>IF($R1185="No","",IF(D1185="","JD",INDEX(Lookup!$B:$B,MATCH(LEFT(D1185,2),Lookup!$A:$A,0))))</f>
        <v>SI</v>
      </c>
      <c r="W1185" t="str">
        <f t="shared" si="189"/>
        <v>xxxx xxx xxxxx</v>
      </c>
      <c r="X1185" t="str">
        <f t="shared" si="190"/>
        <v>xxxx xxx xxx xxx</v>
      </c>
      <c r="Y1185" t="str">
        <f t="shared" si="191"/>
        <v>SI xxx</v>
      </c>
      <c r="Z1185" s="5">
        <f t="shared" si="192"/>
        <v>-134.64795000000001</v>
      </c>
    </row>
    <row r="1186" spans="1:26" x14ac:dyDescent="0.25">
      <c r="A1186" s="6" t="s">
        <v>16</v>
      </c>
      <c r="B1186" s="6" t="s">
        <v>16</v>
      </c>
      <c r="C1186" s="6" t="s">
        <v>54</v>
      </c>
      <c r="D1186" s="6" t="s">
        <v>58</v>
      </c>
      <c r="E1186" s="6">
        <v>11111</v>
      </c>
      <c r="F1186" s="6" t="s">
        <v>56</v>
      </c>
      <c r="G1186" s="6">
        <v>123456</v>
      </c>
      <c r="H1186" s="6" t="s">
        <v>57</v>
      </c>
      <c r="I1186" s="7">
        <v>-134.64795000000001</v>
      </c>
      <c r="J1186" s="6" t="s">
        <v>15</v>
      </c>
      <c r="K1186" s="7">
        <v>-2490159.1228589998</v>
      </c>
      <c r="L1186" s="6" t="s">
        <v>15</v>
      </c>
      <c r="M1186" s="6"/>
      <c r="N1186" s="6"/>
      <c r="P1186" s="3">
        <f t="shared" si="183"/>
        <v>45317</v>
      </c>
      <c r="Q1186" t="str">
        <f t="shared" si="184"/>
        <v/>
      </c>
      <c r="R1186" t="str">
        <f t="shared" si="185"/>
        <v>Yes</v>
      </c>
      <c r="S1186">
        <f t="shared" si="186"/>
        <v>12345</v>
      </c>
      <c r="T1186" t="str">
        <f t="shared" si="187"/>
        <v>Turnover 1</v>
      </c>
      <c r="U1186" s="3">
        <f t="shared" si="188"/>
        <v>45317</v>
      </c>
      <c r="V1186" t="str">
        <f>IF($R1186="No","",IF(D1186="","JD",INDEX(Lookup!$B:$B,MATCH(LEFT(D1186,2),Lookup!$A:$A,0))))</f>
        <v>SI</v>
      </c>
      <c r="W1186" t="str">
        <f t="shared" si="189"/>
        <v>xxxx xxx xxxxx</v>
      </c>
      <c r="X1186" t="str">
        <f t="shared" si="190"/>
        <v>xxxx xxx xxx xxx</v>
      </c>
      <c r="Y1186" t="str">
        <f t="shared" si="191"/>
        <v>SI xxx</v>
      </c>
      <c r="Z1186" s="5">
        <f t="shared" si="192"/>
        <v>1516.0474159999999</v>
      </c>
    </row>
    <row r="1187" spans="1:26" x14ac:dyDescent="0.25">
      <c r="A1187" s="6" t="s">
        <v>16</v>
      </c>
      <c r="B1187" s="6" t="s">
        <v>16</v>
      </c>
      <c r="C1187" s="6" t="s">
        <v>54</v>
      </c>
      <c r="D1187" s="6" t="s">
        <v>58</v>
      </c>
      <c r="E1187" s="6">
        <v>11111</v>
      </c>
      <c r="F1187" s="6" t="s">
        <v>56</v>
      </c>
      <c r="G1187" s="6">
        <v>123456</v>
      </c>
      <c r="H1187" s="6" t="s">
        <v>57</v>
      </c>
      <c r="I1187" s="7">
        <v>1516.0474159999999</v>
      </c>
      <c r="J1187" s="6" t="s">
        <v>15</v>
      </c>
      <c r="K1187" s="7">
        <v>-2488643.0754430001</v>
      </c>
      <c r="L1187" s="6" t="s">
        <v>15</v>
      </c>
      <c r="M1187" s="6"/>
      <c r="N1187" s="6"/>
      <c r="P1187" s="3">
        <f t="shared" si="183"/>
        <v>45317</v>
      </c>
      <c r="Q1187" t="str">
        <f t="shared" si="184"/>
        <v/>
      </c>
      <c r="R1187" t="str">
        <f t="shared" si="185"/>
        <v>Yes</v>
      </c>
      <c r="S1187">
        <f t="shared" si="186"/>
        <v>12345</v>
      </c>
      <c r="T1187" t="str">
        <f t="shared" si="187"/>
        <v>Turnover 1</v>
      </c>
      <c r="U1187" s="3">
        <f t="shared" si="188"/>
        <v>45317</v>
      </c>
      <c r="V1187" t="str">
        <f>IF($R1187="No","",IF(D1187="","JD",INDEX(Lookup!$B:$B,MATCH(LEFT(D1187,2),Lookup!$A:$A,0))))</f>
        <v>SI</v>
      </c>
      <c r="W1187" t="str">
        <f t="shared" si="189"/>
        <v>xxxx xxx xxxxx</v>
      </c>
      <c r="X1187" t="str">
        <f t="shared" si="190"/>
        <v>xxxx xxx xxx xxx</v>
      </c>
      <c r="Y1187" t="str">
        <f t="shared" si="191"/>
        <v>SI xxx</v>
      </c>
      <c r="Z1187" s="5">
        <f t="shared" si="192"/>
        <v>-213.35062500000001</v>
      </c>
    </row>
    <row r="1188" spans="1:26" x14ac:dyDescent="0.25">
      <c r="A1188" s="6" t="s">
        <v>16</v>
      </c>
      <c r="B1188" s="6" t="s">
        <v>16</v>
      </c>
      <c r="C1188" s="6" t="s">
        <v>54</v>
      </c>
      <c r="D1188" s="6" t="s">
        <v>58</v>
      </c>
      <c r="E1188" s="6">
        <v>11111</v>
      </c>
      <c r="F1188" s="6" t="s">
        <v>56</v>
      </c>
      <c r="G1188" s="6">
        <v>123456</v>
      </c>
      <c r="H1188" s="6" t="s">
        <v>57</v>
      </c>
      <c r="I1188" s="7">
        <v>-213.35062500000001</v>
      </c>
      <c r="J1188" s="6" t="s">
        <v>15</v>
      </c>
      <c r="K1188" s="7">
        <v>-2488856.426068</v>
      </c>
      <c r="L1188" s="6" t="s">
        <v>15</v>
      </c>
      <c r="M1188" s="6"/>
      <c r="N1188" s="6"/>
      <c r="P1188" s="3">
        <f t="shared" si="183"/>
        <v>45317</v>
      </c>
      <c r="Q1188" t="str">
        <f t="shared" si="184"/>
        <v/>
      </c>
      <c r="R1188" t="str">
        <f t="shared" si="185"/>
        <v>Yes</v>
      </c>
      <c r="S1188">
        <f t="shared" si="186"/>
        <v>12345</v>
      </c>
      <c r="T1188" t="str">
        <f t="shared" si="187"/>
        <v>Turnover 1</v>
      </c>
      <c r="U1188" s="3">
        <f t="shared" si="188"/>
        <v>45317</v>
      </c>
      <c r="V1188" t="str">
        <f>IF($R1188="No","",IF(D1188="","JD",INDEX(Lookup!$B:$B,MATCH(LEFT(D1188,2),Lookup!$A:$A,0))))</f>
        <v>SI</v>
      </c>
      <c r="W1188" t="str">
        <f t="shared" si="189"/>
        <v>xxxx xxx xxxxx</v>
      </c>
      <c r="X1188" t="str">
        <f t="shared" si="190"/>
        <v>xxxx xxx xxx xxx</v>
      </c>
      <c r="Y1188" t="str">
        <f t="shared" si="191"/>
        <v>SI xxx</v>
      </c>
      <c r="Z1188" s="5">
        <f t="shared" si="192"/>
        <v>-592.90612799999997</v>
      </c>
    </row>
    <row r="1189" spans="1:26" x14ac:dyDescent="0.25">
      <c r="A1189" s="6" t="s">
        <v>16</v>
      </c>
      <c r="B1189" s="6" t="s">
        <v>16</v>
      </c>
      <c r="C1189" s="6" t="s">
        <v>54</v>
      </c>
      <c r="D1189" s="6" t="s">
        <v>58</v>
      </c>
      <c r="E1189" s="6">
        <v>11111</v>
      </c>
      <c r="F1189" s="6" t="s">
        <v>56</v>
      </c>
      <c r="G1189" s="6">
        <v>123456</v>
      </c>
      <c r="H1189" s="6" t="s">
        <v>57</v>
      </c>
      <c r="I1189" s="7">
        <v>-592.90612799999997</v>
      </c>
      <c r="J1189" s="6" t="s">
        <v>15</v>
      </c>
      <c r="K1189" s="7">
        <v>-2489449.332196</v>
      </c>
      <c r="L1189" s="6" t="s">
        <v>15</v>
      </c>
      <c r="M1189" s="6"/>
      <c r="N1189" s="6"/>
      <c r="P1189" s="3">
        <f t="shared" si="183"/>
        <v>45317</v>
      </c>
      <c r="Q1189" t="str">
        <f t="shared" si="184"/>
        <v/>
      </c>
      <c r="R1189" t="str">
        <f t="shared" si="185"/>
        <v>Yes</v>
      </c>
      <c r="S1189">
        <f t="shared" si="186"/>
        <v>12345</v>
      </c>
      <c r="T1189" t="str">
        <f t="shared" si="187"/>
        <v>Turnover 1</v>
      </c>
      <c r="U1189" s="3">
        <f t="shared" si="188"/>
        <v>45317</v>
      </c>
      <c r="V1189" t="str">
        <f>IF($R1189="No","",IF(D1189="","JD",INDEX(Lookup!$B:$B,MATCH(LEFT(D1189,2),Lookup!$A:$A,0))))</f>
        <v>SI</v>
      </c>
      <c r="W1189" t="str">
        <f t="shared" si="189"/>
        <v>xxxx xxx xxxxx</v>
      </c>
      <c r="X1189" t="str">
        <f t="shared" si="190"/>
        <v>xxxx xxx xxx xxx</v>
      </c>
      <c r="Y1189" t="str">
        <f t="shared" si="191"/>
        <v>SI xxx</v>
      </c>
      <c r="Z1189" s="5">
        <f t="shared" si="192"/>
        <v>-114.469722</v>
      </c>
    </row>
    <row r="1190" spans="1:26" x14ac:dyDescent="0.25">
      <c r="A1190" s="6" t="s">
        <v>16</v>
      </c>
      <c r="B1190" s="6" t="s">
        <v>16</v>
      </c>
      <c r="C1190" s="6" t="s">
        <v>54</v>
      </c>
      <c r="D1190" s="6" t="s">
        <v>58</v>
      </c>
      <c r="E1190" s="6">
        <v>11111</v>
      </c>
      <c r="F1190" s="6" t="s">
        <v>56</v>
      </c>
      <c r="G1190" s="6">
        <v>123456</v>
      </c>
      <c r="H1190" s="6" t="s">
        <v>57</v>
      </c>
      <c r="I1190" s="7">
        <v>-114.469722</v>
      </c>
      <c r="J1190" s="6" t="s">
        <v>15</v>
      </c>
      <c r="K1190" s="7">
        <v>-2489563.801918</v>
      </c>
      <c r="L1190" s="6" t="s">
        <v>15</v>
      </c>
      <c r="M1190" s="6"/>
      <c r="N1190" s="6"/>
      <c r="P1190" s="3">
        <f t="shared" si="183"/>
        <v>45317</v>
      </c>
      <c r="Q1190" t="str">
        <f t="shared" si="184"/>
        <v/>
      </c>
      <c r="R1190" t="str">
        <f t="shared" si="185"/>
        <v>Yes</v>
      </c>
      <c r="S1190">
        <f t="shared" si="186"/>
        <v>12345</v>
      </c>
      <c r="T1190" t="str">
        <f t="shared" si="187"/>
        <v>Turnover 1</v>
      </c>
      <c r="U1190" s="3">
        <f t="shared" si="188"/>
        <v>45317</v>
      </c>
      <c r="V1190" t="str">
        <f>IF($R1190="No","",IF(D1190="","JD",INDEX(Lookup!$B:$B,MATCH(LEFT(D1190,2),Lookup!$A:$A,0))))</f>
        <v>SI</v>
      </c>
      <c r="W1190" t="str">
        <f t="shared" si="189"/>
        <v>xxxx xxx xxxxx</v>
      </c>
      <c r="X1190" t="str">
        <f t="shared" si="190"/>
        <v>xxxx xxx xxx xxx</v>
      </c>
      <c r="Y1190" t="str">
        <f t="shared" si="191"/>
        <v>SI xxx</v>
      </c>
      <c r="Z1190" s="5">
        <f t="shared" si="192"/>
        <v>-176.78074749999999</v>
      </c>
    </row>
    <row r="1191" spans="1:26" x14ac:dyDescent="0.25">
      <c r="A1191" s="6" t="s">
        <v>16</v>
      </c>
      <c r="B1191" s="6" t="s">
        <v>16</v>
      </c>
      <c r="C1191" s="6" t="s">
        <v>54</v>
      </c>
      <c r="D1191" s="6" t="s">
        <v>58</v>
      </c>
      <c r="E1191" s="6">
        <v>11111</v>
      </c>
      <c r="F1191" s="6" t="s">
        <v>56</v>
      </c>
      <c r="G1191" s="6">
        <v>123456</v>
      </c>
      <c r="H1191" s="6" t="s">
        <v>57</v>
      </c>
      <c r="I1191" s="7">
        <v>-176.78074749999999</v>
      </c>
      <c r="J1191" s="6" t="s">
        <v>15</v>
      </c>
      <c r="K1191" s="7">
        <v>-2489740.5826654998</v>
      </c>
      <c r="L1191" s="6" t="s">
        <v>15</v>
      </c>
      <c r="M1191" s="6"/>
      <c r="N1191" s="6"/>
      <c r="P1191" s="3">
        <f t="shared" si="183"/>
        <v>45317</v>
      </c>
      <c r="Q1191" t="str">
        <f t="shared" si="184"/>
        <v/>
      </c>
      <c r="R1191" t="str">
        <f t="shared" si="185"/>
        <v>Yes</v>
      </c>
      <c r="S1191">
        <f t="shared" si="186"/>
        <v>12345</v>
      </c>
      <c r="T1191" t="str">
        <f t="shared" si="187"/>
        <v>Turnover 1</v>
      </c>
      <c r="U1191" s="3">
        <f t="shared" si="188"/>
        <v>45317</v>
      </c>
      <c r="V1191" t="str">
        <f>IF($R1191="No","",IF(D1191="","JD",INDEX(Lookup!$B:$B,MATCH(LEFT(D1191,2),Lookup!$A:$A,0))))</f>
        <v>SI</v>
      </c>
      <c r="W1191" t="str">
        <f t="shared" si="189"/>
        <v>xxxx xxx xxxxx</v>
      </c>
      <c r="X1191" t="str">
        <f t="shared" si="190"/>
        <v>xxxx xxx xxx xxx</v>
      </c>
      <c r="Y1191" t="str">
        <f t="shared" si="191"/>
        <v>SI xxx</v>
      </c>
      <c r="Z1191" s="5">
        <f t="shared" si="192"/>
        <v>-7545.4688300000007</v>
      </c>
    </row>
    <row r="1192" spans="1:26" x14ac:dyDescent="0.25">
      <c r="A1192" s="6" t="s">
        <v>16</v>
      </c>
      <c r="B1192" s="6" t="s">
        <v>16</v>
      </c>
      <c r="C1192" s="6" t="s">
        <v>54</v>
      </c>
      <c r="D1192" s="6" t="s">
        <v>58</v>
      </c>
      <c r="E1192" s="6">
        <v>11111</v>
      </c>
      <c r="F1192" s="6" t="s">
        <v>56</v>
      </c>
      <c r="G1192" s="6">
        <v>123456</v>
      </c>
      <c r="H1192" s="6" t="s">
        <v>57</v>
      </c>
      <c r="I1192" s="7">
        <v>-7545.4688300000007</v>
      </c>
      <c r="J1192" s="6" t="s">
        <v>15</v>
      </c>
      <c r="K1192" s="7">
        <v>-2497286.0514954999</v>
      </c>
      <c r="L1192" s="6" t="s">
        <v>15</v>
      </c>
      <c r="M1192" s="6"/>
      <c r="N1192" s="6"/>
      <c r="P1192" s="3">
        <f t="shared" si="183"/>
        <v>45317</v>
      </c>
      <c r="Q1192" t="str">
        <f t="shared" si="184"/>
        <v/>
      </c>
      <c r="R1192" t="str">
        <f t="shared" si="185"/>
        <v>Yes</v>
      </c>
      <c r="S1192">
        <f t="shared" si="186"/>
        <v>12345</v>
      </c>
      <c r="T1192" t="str">
        <f t="shared" si="187"/>
        <v>Turnover 1</v>
      </c>
      <c r="U1192" s="3">
        <f t="shared" si="188"/>
        <v>45317</v>
      </c>
      <c r="V1192" t="str">
        <f>IF($R1192="No","",IF(D1192="","JD",INDEX(Lookup!$B:$B,MATCH(LEFT(D1192,2),Lookup!$A:$A,0))))</f>
        <v>SI</v>
      </c>
      <c r="W1192" t="str">
        <f t="shared" si="189"/>
        <v>xxxx xxx xxxxx</v>
      </c>
      <c r="X1192" t="str">
        <f t="shared" si="190"/>
        <v>xxxx xxx xxx xxx</v>
      </c>
      <c r="Y1192" t="str">
        <f t="shared" si="191"/>
        <v>SI xxx</v>
      </c>
      <c r="Z1192" s="5">
        <f t="shared" si="192"/>
        <v>-1514.7199009999999</v>
      </c>
    </row>
    <row r="1193" spans="1:26" x14ac:dyDescent="0.25">
      <c r="A1193" s="6" t="s">
        <v>16</v>
      </c>
      <c r="B1193" s="6" t="s">
        <v>16</v>
      </c>
      <c r="C1193" s="6" t="s">
        <v>54</v>
      </c>
      <c r="D1193" s="6" t="s">
        <v>58</v>
      </c>
      <c r="E1193" s="6">
        <v>11111</v>
      </c>
      <c r="F1193" s="6" t="s">
        <v>56</v>
      </c>
      <c r="G1193" s="6">
        <v>123456</v>
      </c>
      <c r="H1193" s="6" t="s">
        <v>57</v>
      </c>
      <c r="I1193" s="7">
        <v>-1514.7199009999999</v>
      </c>
      <c r="J1193" s="6" t="s">
        <v>15</v>
      </c>
      <c r="K1193" s="7">
        <v>-2498800.7713964996</v>
      </c>
      <c r="L1193" s="6" t="s">
        <v>15</v>
      </c>
      <c r="M1193" s="6"/>
      <c r="N1193" s="6"/>
      <c r="P1193" s="3">
        <f t="shared" si="183"/>
        <v>45317</v>
      </c>
      <c r="Q1193" t="str">
        <f t="shared" si="184"/>
        <v/>
      </c>
      <c r="R1193" t="str">
        <f t="shared" si="185"/>
        <v>Yes</v>
      </c>
      <c r="S1193">
        <f t="shared" si="186"/>
        <v>12345</v>
      </c>
      <c r="T1193" t="str">
        <f t="shared" si="187"/>
        <v>Turnover 1</v>
      </c>
      <c r="U1193" s="3">
        <f t="shared" si="188"/>
        <v>45317</v>
      </c>
      <c r="V1193" t="str">
        <f>IF($R1193="No","",IF(D1193="","JD",INDEX(Lookup!$B:$B,MATCH(LEFT(D1193,2),Lookup!$A:$A,0))))</f>
        <v>SI</v>
      </c>
      <c r="W1193" t="str">
        <f t="shared" si="189"/>
        <v>xxxx xxx xxxxx</v>
      </c>
      <c r="X1193" t="str">
        <f t="shared" si="190"/>
        <v>xxxx xxx xxx xxx</v>
      </c>
      <c r="Y1193" t="str">
        <f t="shared" si="191"/>
        <v>SI xxx</v>
      </c>
      <c r="Z1193" s="5">
        <f t="shared" si="192"/>
        <v>-1301.862353</v>
      </c>
    </row>
    <row r="1194" spans="1:26" x14ac:dyDescent="0.25">
      <c r="A1194" s="6" t="s">
        <v>16</v>
      </c>
      <c r="B1194" s="6" t="s">
        <v>16</v>
      </c>
      <c r="C1194" s="6" t="s">
        <v>54</v>
      </c>
      <c r="D1194" s="6" t="s">
        <v>58</v>
      </c>
      <c r="E1194" s="6">
        <v>11111</v>
      </c>
      <c r="F1194" s="6" t="s">
        <v>56</v>
      </c>
      <c r="G1194" s="6">
        <v>123456</v>
      </c>
      <c r="H1194" s="6" t="s">
        <v>57</v>
      </c>
      <c r="I1194" s="7">
        <v>-1301.862353</v>
      </c>
      <c r="J1194" s="6" t="s">
        <v>15</v>
      </c>
      <c r="K1194" s="7">
        <v>-2500102.6337494999</v>
      </c>
      <c r="L1194" s="6" t="s">
        <v>15</v>
      </c>
      <c r="M1194" s="6"/>
      <c r="N1194" s="6"/>
      <c r="P1194" s="3">
        <f t="shared" si="183"/>
        <v>45317</v>
      </c>
      <c r="Q1194" t="str">
        <f t="shared" si="184"/>
        <v/>
      </c>
      <c r="R1194" t="str">
        <f t="shared" si="185"/>
        <v>Yes</v>
      </c>
      <c r="S1194">
        <f t="shared" si="186"/>
        <v>12345</v>
      </c>
      <c r="T1194" t="str">
        <f t="shared" si="187"/>
        <v>Turnover 1</v>
      </c>
      <c r="U1194" s="3">
        <f t="shared" si="188"/>
        <v>45317</v>
      </c>
      <c r="V1194" t="str">
        <f>IF($R1194="No","",IF(D1194="","JD",INDEX(Lookup!$B:$B,MATCH(LEFT(D1194,2),Lookup!$A:$A,0))))</f>
        <v>SI</v>
      </c>
      <c r="W1194" t="str">
        <f t="shared" si="189"/>
        <v>xxxx xxx xxxxx</v>
      </c>
      <c r="X1194" t="str">
        <f t="shared" si="190"/>
        <v>xxxx xxx xxx xxx</v>
      </c>
      <c r="Y1194" t="str">
        <f t="shared" si="191"/>
        <v>SI xxx</v>
      </c>
      <c r="Z1194" s="5">
        <f t="shared" si="192"/>
        <v>1301.862353</v>
      </c>
    </row>
    <row r="1195" spans="1:26" x14ac:dyDescent="0.25">
      <c r="A1195" s="6" t="s">
        <v>16</v>
      </c>
      <c r="B1195" s="6" t="s">
        <v>16</v>
      </c>
      <c r="C1195" s="6" t="s">
        <v>54</v>
      </c>
      <c r="D1195" s="6" t="s">
        <v>58</v>
      </c>
      <c r="E1195" s="6">
        <v>11111</v>
      </c>
      <c r="F1195" s="6" t="s">
        <v>56</v>
      </c>
      <c r="G1195" s="6">
        <v>123456</v>
      </c>
      <c r="H1195" s="6" t="s">
        <v>57</v>
      </c>
      <c r="I1195" s="7">
        <v>1301.862353</v>
      </c>
      <c r="J1195" s="6" t="s">
        <v>15</v>
      </c>
      <c r="K1195" s="7">
        <v>-2498800.7713964996</v>
      </c>
      <c r="L1195" s="6" t="s">
        <v>15</v>
      </c>
      <c r="M1195" s="6"/>
      <c r="N1195" s="6"/>
      <c r="P1195" s="3">
        <f t="shared" si="183"/>
        <v>45317</v>
      </c>
      <c r="Q1195" t="str">
        <f t="shared" si="184"/>
        <v/>
      </c>
      <c r="R1195" t="str">
        <f t="shared" si="185"/>
        <v>Yes</v>
      </c>
      <c r="S1195">
        <f t="shared" si="186"/>
        <v>12345</v>
      </c>
      <c r="T1195" t="str">
        <f t="shared" si="187"/>
        <v>Turnover 1</v>
      </c>
      <c r="U1195" s="3">
        <f t="shared" si="188"/>
        <v>45317</v>
      </c>
      <c r="V1195" t="str">
        <f>IF($R1195="No","",IF(D1195="","JD",INDEX(Lookup!$B:$B,MATCH(LEFT(D1195,2),Lookup!$A:$A,0))))</f>
        <v>SI</v>
      </c>
      <c r="W1195" t="str">
        <f t="shared" si="189"/>
        <v>xxxx xxx xxxxx</v>
      </c>
      <c r="X1195" t="str">
        <f t="shared" si="190"/>
        <v>xxxx xxx xxx xxx</v>
      </c>
      <c r="Y1195" t="str">
        <f t="shared" si="191"/>
        <v>SI xxx</v>
      </c>
      <c r="Z1195" s="5">
        <f t="shared" si="192"/>
        <v>-1217.3881484999999</v>
      </c>
    </row>
    <row r="1196" spans="1:26" x14ac:dyDescent="0.25">
      <c r="A1196" s="6" t="s">
        <v>16</v>
      </c>
      <c r="B1196" s="6" t="s">
        <v>16</v>
      </c>
      <c r="C1196" s="6" t="s">
        <v>54</v>
      </c>
      <c r="D1196" s="6" t="s">
        <v>58</v>
      </c>
      <c r="E1196" s="6">
        <v>11111</v>
      </c>
      <c r="F1196" s="6" t="s">
        <v>56</v>
      </c>
      <c r="G1196" s="6">
        <v>123456</v>
      </c>
      <c r="H1196" s="6" t="s">
        <v>57</v>
      </c>
      <c r="I1196" s="7">
        <v>-1217.3881484999999</v>
      </c>
      <c r="J1196" s="6" t="s">
        <v>15</v>
      </c>
      <c r="K1196" s="7">
        <v>-2500018.1595449997</v>
      </c>
      <c r="L1196" s="6" t="s">
        <v>15</v>
      </c>
      <c r="M1196" s="6"/>
      <c r="N1196" s="6"/>
      <c r="P1196" s="3">
        <f t="shared" si="183"/>
        <v>45317</v>
      </c>
      <c r="Q1196" t="str">
        <f t="shared" si="184"/>
        <v/>
      </c>
      <c r="R1196" t="str">
        <f t="shared" si="185"/>
        <v>Yes</v>
      </c>
      <c r="S1196">
        <f t="shared" si="186"/>
        <v>12345</v>
      </c>
      <c r="T1196" t="str">
        <f t="shared" si="187"/>
        <v>Turnover 1</v>
      </c>
      <c r="U1196" s="3">
        <f t="shared" si="188"/>
        <v>45317</v>
      </c>
      <c r="V1196" t="str">
        <f>IF($R1196="No","",IF(D1196="","JD",INDEX(Lookup!$B:$B,MATCH(LEFT(D1196,2),Lookup!$A:$A,0))))</f>
        <v>SI</v>
      </c>
      <c r="W1196" t="str">
        <f t="shared" si="189"/>
        <v>xxxx xxx xxxxx</v>
      </c>
      <c r="X1196" t="str">
        <f t="shared" si="190"/>
        <v>xxxx xxx xxx xxx</v>
      </c>
      <c r="Y1196" t="str">
        <f t="shared" si="191"/>
        <v>SI xxx</v>
      </c>
      <c r="Z1196" s="5">
        <f t="shared" si="192"/>
        <v>-1341.4159784999999</v>
      </c>
    </row>
    <row r="1197" spans="1:26" x14ac:dyDescent="0.25">
      <c r="A1197" s="6" t="s">
        <v>16</v>
      </c>
      <c r="B1197" s="6" t="s">
        <v>16</v>
      </c>
      <c r="C1197" s="6" t="s">
        <v>54</v>
      </c>
      <c r="D1197" s="6" t="s">
        <v>58</v>
      </c>
      <c r="E1197" s="6">
        <v>11111</v>
      </c>
      <c r="F1197" s="6" t="s">
        <v>56</v>
      </c>
      <c r="G1197" s="6">
        <v>123456</v>
      </c>
      <c r="H1197" s="6" t="s">
        <v>57</v>
      </c>
      <c r="I1197" s="7">
        <v>-1341.4159784999999</v>
      </c>
      <c r="J1197" s="6" t="s">
        <v>15</v>
      </c>
      <c r="K1197" s="7">
        <v>-2501359.5755234999</v>
      </c>
      <c r="L1197" s="6" t="s">
        <v>15</v>
      </c>
      <c r="M1197" s="6"/>
      <c r="N1197" s="6"/>
      <c r="P1197" s="3">
        <f t="shared" si="183"/>
        <v>45317</v>
      </c>
      <c r="Q1197" t="str">
        <f t="shared" si="184"/>
        <v/>
      </c>
      <c r="R1197" t="str">
        <f t="shared" si="185"/>
        <v>Yes</v>
      </c>
      <c r="S1197">
        <f t="shared" si="186"/>
        <v>12345</v>
      </c>
      <c r="T1197" t="str">
        <f t="shared" si="187"/>
        <v>Turnover 1</v>
      </c>
      <c r="U1197" s="3">
        <f t="shared" si="188"/>
        <v>45317</v>
      </c>
      <c r="V1197" t="str">
        <f>IF($R1197="No","",IF(D1197="","JD",INDEX(Lookup!$B:$B,MATCH(LEFT(D1197,2),Lookup!$A:$A,0))))</f>
        <v>SI</v>
      </c>
      <c r="W1197" t="str">
        <f t="shared" si="189"/>
        <v>xxxx xxx xxxxx</v>
      </c>
      <c r="X1197" t="str">
        <f t="shared" si="190"/>
        <v>xxxx xxx xxx xxx</v>
      </c>
      <c r="Y1197" t="str">
        <f t="shared" si="191"/>
        <v>SI xxx</v>
      </c>
      <c r="Z1197" s="5">
        <f t="shared" si="192"/>
        <v>-154.86410699999999</v>
      </c>
    </row>
    <row r="1198" spans="1:26" x14ac:dyDescent="0.25">
      <c r="A1198" s="6" t="s">
        <v>16</v>
      </c>
      <c r="B1198" s="6" t="s">
        <v>16</v>
      </c>
      <c r="C1198" s="6" t="s">
        <v>54</v>
      </c>
      <c r="D1198" s="6" t="s">
        <v>58</v>
      </c>
      <c r="E1198" s="6">
        <v>11111</v>
      </c>
      <c r="F1198" s="6" t="s">
        <v>56</v>
      </c>
      <c r="G1198" s="6">
        <v>123456</v>
      </c>
      <c r="H1198" s="6" t="s">
        <v>57</v>
      </c>
      <c r="I1198" s="7">
        <v>-154.86410699999999</v>
      </c>
      <c r="J1198" s="6" t="s">
        <v>15</v>
      </c>
      <c r="K1198" s="7">
        <v>-2501514.4396305</v>
      </c>
      <c r="L1198" s="6" t="s">
        <v>15</v>
      </c>
      <c r="M1198" s="6"/>
      <c r="N1198" s="6"/>
      <c r="P1198" s="3">
        <f t="shared" si="183"/>
        <v>45317</v>
      </c>
      <c r="Q1198" t="str">
        <f t="shared" si="184"/>
        <v/>
      </c>
      <c r="R1198" t="str">
        <f t="shared" si="185"/>
        <v>Yes</v>
      </c>
      <c r="S1198">
        <f t="shared" si="186"/>
        <v>12345</v>
      </c>
      <c r="T1198" t="str">
        <f t="shared" si="187"/>
        <v>Turnover 1</v>
      </c>
      <c r="U1198" s="3">
        <f t="shared" si="188"/>
        <v>45317</v>
      </c>
      <c r="V1198" t="str">
        <f>IF($R1198="No","",IF(D1198="","JD",INDEX(Lookup!$B:$B,MATCH(LEFT(D1198,2),Lookup!$A:$A,0))))</f>
        <v>SI</v>
      </c>
      <c r="W1198" t="str">
        <f t="shared" si="189"/>
        <v>xxxx xxx xxxxx</v>
      </c>
      <c r="X1198" t="str">
        <f t="shared" si="190"/>
        <v>xxxx xxx xxx xxx</v>
      </c>
      <c r="Y1198" t="str">
        <f t="shared" si="191"/>
        <v>SI xxx</v>
      </c>
      <c r="Z1198" s="5">
        <f t="shared" si="192"/>
        <v>-328.88235900000001</v>
      </c>
    </row>
    <row r="1199" spans="1:26" x14ac:dyDescent="0.25">
      <c r="A1199" s="6" t="s">
        <v>16</v>
      </c>
      <c r="B1199" s="6" t="s">
        <v>16</v>
      </c>
      <c r="C1199" s="6" t="s">
        <v>54</v>
      </c>
      <c r="D1199" s="6" t="s">
        <v>58</v>
      </c>
      <c r="E1199" s="6">
        <v>11111</v>
      </c>
      <c r="F1199" s="6" t="s">
        <v>56</v>
      </c>
      <c r="G1199" s="6">
        <v>123456</v>
      </c>
      <c r="H1199" s="6" t="s">
        <v>57</v>
      </c>
      <c r="I1199" s="7">
        <v>-328.88235900000001</v>
      </c>
      <c r="J1199" s="6" t="s">
        <v>15</v>
      </c>
      <c r="K1199" s="7">
        <v>-2501843.3219895</v>
      </c>
      <c r="L1199" s="6" t="s">
        <v>15</v>
      </c>
      <c r="M1199" s="6"/>
      <c r="N1199" s="6"/>
      <c r="P1199" s="3">
        <f t="shared" si="183"/>
        <v>45317</v>
      </c>
      <c r="Q1199" t="str">
        <f t="shared" si="184"/>
        <v/>
      </c>
      <c r="R1199" t="str">
        <f t="shared" si="185"/>
        <v>Yes</v>
      </c>
      <c r="S1199">
        <f t="shared" si="186"/>
        <v>12345</v>
      </c>
      <c r="T1199" t="str">
        <f t="shared" si="187"/>
        <v>Turnover 1</v>
      </c>
      <c r="U1199" s="3">
        <f t="shared" si="188"/>
        <v>45317</v>
      </c>
      <c r="V1199" t="str">
        <f>IF($R1199="No","",IF(D1199="","JD",INDEX(Lookup!$B:$B,MATCH(LEFT(D1199,2),Lookup!$A:$A,0))))</f>
        <v>SI</v>
      </c>
      <c r="W1199" t="str">
        <f t="shared" si="189"/>
        <v>xxxx xxx xxxxx</v>
      </c>
      <c r="X1199" t="str">
        <f t="shared" si="190"/>
        <v>xxxx xxx xxx xxx</v>
      </c>
      <c r="Y1199" t="str">
        <f t="shared" si="191"/>
        <v>SI xxx</v>
      </c>
      <c r="Z1199" s="5">
        <f t="shared" si="192"/>
        <v>-95.656937999999997</v>
      </c>
    </row>
    <row r="1200" spans="1:26" x14ac:dyDescent="0.25">
      <c r="A1200" s="6" t="s">
        <v>16</v>
      </c>
      <c r="B1200" s="6" t="s">
        <v>16</v>
      </c>
      <c r="C1200" s="6" t="s">
        <v>54</v>
      </c>
      <c r="D1200" s="6" t="s">
        <v>58</v>
      </c>
      <c r="E1200" s="6">
        <v>11111</v>
      </c>
      <c r="F1200" s="6" t="s">
        <v>56</v>
      </c>
      <c r="G1200" s="6">
        <v>123456</v>
      </c>
      <c r="H1200" s="6" t="s">
        <v>57</v>
      </c>
      <c r="I1200" s="7">
        <v>-95.656937999999997</v>
      </c>
      <c r="J1200" s="6" t="s">
        <v>15</v>
      </c>
      <c r="K1200" s="7">
        <v>-2501938.9789275001</v>
      </c>
      <c r="L1200" s="6" t="s">
        <v>15</v>
      </c>
      <c r="M1200" s="6"/>
      <c r="N1200" s="6"/>
      <c r="P1200" s="3">
        <f t="shared" si="183"/>
        <v>45317</v>
      </c>
      <c r="Q1200" t="str">
        <f t="shared" si="184"/>
        <v/>
      </c>
      <c r="R1200" t="str">
        <f t="shared" si="185"/>
        <v>Yes</v>
      </c>
      <c r="S1200">
        <f t="shared" si="186"/>
        <v>12345</v>
      </c>
      <c r="T1200" t="str">
        <f t="shared" si="187"/>
        <v>Turnover 1</v>
      </c>
      <c r="U1200" s="3">
        <f t="shared" si="188"/>
        <v>45317</v>
      </c>
      <c r="V1200" t="str">
        <f>IF($R1200="No","",IF(D1200="","JD",INDEX(Lookup!$B:$B,MATCH(LEFT(D1200,2),Lookup!$A:$A,0))))</f>
        <v>SI</v>
      </c>
      <c r="W1200" t="str">
        <f t="shared" si="189"/>
        <v>xxxx xxx xxxxx</v>
      </c>
      <c r="X1200" t="str">
        <f t="shared" si="190"/>
        <v>xxxx xxx xxx xxx</v>
      </c>
      <c r="Y1200" t="str">
        <f t="shared" si="191"/>
        <v>SI xxx</v>
      </c>
      <c r="Z1200" s="5">
        <f t="shared" si="192"/>
        <v>-76.995869999999996</v>
      </c>
    </row>
    <row r="1201" spans="1:26" x14ac:dyDescent="0.25">
      <c r="A1201" s="6" t="s">
        <v>16</v>
      </c>
      <c r="B1201" s="6" t="s">
        <v>16</v>
      </c>
      <c r="C1201" s="6" t="s">
        <v>54</v>
      </c>
      <c r="D1201" s="6" t="s">
        <v>58</v>
      </c>
      <c r="E1201" s="6">
        <v>11111</v>
      </c>
      <c r="F1201" s="6" t="s">
        <v>56</v>
      </c>
      <c r="G1201" s="6">
        <v>123456</v>
      </c>
      <c r="H1201" s="6" t="s">
        <v>57</v>
      </c>
      <c r="I1201" s="7">
        <v>-76.995869999999996</v>
      </c>
      <c r="J1201" s="6" t="s">
        <v>15</v>
      </c>
      <c r="K1201" s="7">
        <v>-2502015.9747974998</v>
      </c>
      <c r="L1201" s="6" t="s">
        <v>15</v>
      </c>
      <c r="M1201" s="6"/>
      <c r="N1201" s="6"/>
      <c r="P1201" s="3">
        <f t="shared" si="183"/>
        <v>45317</v>
      </c>
      <c r="Q1201" t="str">
        <f t="shared" si="184"/>
        <v/>
      </c>
      <c r="R1201" t="str">
        <f t="shared" si="185"/>
        <v>Yes</v>
      </c>
      <c r="S1201">
        <f t="shared" si="186"/>
        <v>12345</v>
      </c>
      <c r="T1201" t="str">
        <f t="shared" si="187"/>
        <v>Turnover 1</v>
      </c>
      <c r="U1201" s="3">
        <f t="shared" si="188"/>
        <v>45317</v>
      </c>
      <c r="V1201" t="str">
        <f>IF($R1201="No","",IF(D1201="","JD",INDEX(Lookup!$B:$B,MATCH(LEFT(D1201,2),Lookup!$A:$A,0))))</f>
        <v>SI</v>
      </c>
      <c r="W1201" t="str">
        <f t="shared" si="189"/>
        <v>xxxx xxx xxxxx</v>
      </c>
      <c r="X1201" t="str">
        <f t="shared" si="190"/>
        <v>xxxx xxx xxx xxx</v>
      </c>
      <c r="Y1201" t="str">
        <f t="shared" si="191"/>
        <v>SI xxx</v>
      </c>
      <c r="Z1201" s="5">
        <f t="shared" si="192"/>
        <v>-510.25883699999997</v>
      </c>
    </row>
    <row r="1202" spans="1:26" x14ac:dyDescent="0.25">
      <c r="A1202" s="6" t="s">
        <v>16</v>
      </c>
      <c r="B1202" s="6" t="s">
        <v>16</v>
      </c>
      <c r="C1202" s="6" t="s">
        <v>54</v>
      </c>
      <c r="D1202" s="6" t="s">
        <v>58</v>
      </c>
      <c r="E1202" s="6">
        <v>11111</v>
      </c>
      <c r="F1202" s="6" t="s">
        <v>56</v>
      </c>
      <c r="G1202" s="6">
        <v>123456</v>
      </c>
      <c r="H1202" s="6" t="s">
        <v>57</v>
      </c>
      <c r="I1202" s="7">
        <v>-510.25883699999997</v>
      </c>
      <c r="J1202" s="6" t="s">
        <v>15</v>
      </c>
      <c r="K1202" s="7">
        <v>-2502526.2336344998</v>
      </c>
      <c r="L1202" s="6" t="s">
        <v>15</v>
      </c>
      <c r="M1202" s="6"/>
      <c r="N1202" s="6"/>
      <c r="P1202" s="3">
        <f t="shared" si="183"/>
        <v>45317</v>
      </c>
      <c r="Q1202" t="str">
        <f t="shared" si="184"/>
        <v/>
      </c>
      <c r="R1202" t="str">
        <f t="shared" si="185"/>
        <v>Yes</v>
      </c>
      <c r="S1202">
        <f t="shared" si="186"/>
        <v>12345</v>
      </c>
      <c r="T1202" t="str">
        <f t="shared" si="187"/>
        <v>Turnover 1</v>
      </c>
      <c r="U1202" s="3">
        <f t="shared" si="188"/>
        <v>45317</v>
      </c>
      <c r="V1202" t="str">
        <f>IF($R1202="No","",IF(D1202="","JD",INDEX(Lookup!$B:$B,MATCH(LEFT(D1202,2),Lookup!$A:$A,0))))</f>
        <v>SI</v>
      </c>
      <c r="W1202" t="str">
        <f t="shared" si="189"/>
        <v>xxxx xxx xxxxx</v>
      </c>
      <c r="X1202" t="str">
        <f t="shared" si="190"/>
        <v>xxxx xxx xxx xxx</v>
      </c>
      <c r="Y1202" t="str">
        <f t="shared" si="191"/>
        <v>SI xxx</v>
      </c>
      <c r="Z1202" s="5">
        <f t="shared" si="192"/>
        <v>-149.80058550000001</v>
      </c>
    </row>
    <row r="1203" spans="1:26" x14ac:dyDescent="0.25">
      <c r="A1203" s="6" t="s">
        <v>16</v>
      </c>
      <c r="B1203" s="6" t="s">
        <v>16</v>
      </c>
      <c r="C1203" s="6" t="s">
        <v>54</v>
      </c>
      <c r="D1203" s="6" t="s">
        <v>58</v>
      </c>
      <c r="E1203" s="6">
        <v>11111</v>
      </c>
      <c r="F1203" s="6" t="s">
        <v>56</v>
      </c>
      <c r="G1203" s="6">
        <v>123456</v>
      </c>
      <c r="H1203" s="6" t="s">
        <v>57</v>
      </c>
      <c r="I1203" s="7">
        <v>-149.80058550000001</v>
      </c>
      <c r="J1203" s="6" t="s">
        <v>15</v>
      </c>
      <c r="K1203" s="7">
        <v>-2502676.0342199998</v>
      </c>
      <c r="L1203" s="6" t="s">
        <v>15</v>
      </c>
      <c r="M1203" s="6"/>
      <c r="N1203" s="6"/>
      <c r="P1203" s="3">
        <f t="shared" si="183"/>
        <v>45317</v>
      </c>
      <c r="Q1203" t="str">
        <f t="shared" si="184"/>
        <v/>
      </c>
      <c r="R1203" t="str">
        <f t="shared" si="185"/>
        <v>Yes</v>
      </c>
      <c r="S1203">
        <f t="shared" si="186"/>
        <v>12345</v>
      </c>
      <c r="T1203" t="str">
        <f t="shared" si="187"/>
        <v>Turnover 1</v>
      </c>
      <c r="U1203" s="3">
        <f t="shared" si="188"/>
        <v>45317</v>
      </c>
      <c r="V1203" t="str">
        <f>IF($R1203="No","",IF(D1203="","JD",INDEX(Lookup!$B:$B,MATCH(LEFT(D1203,2),Lookup!$A:$A,0))))</f>
        <v>SI</v>
      </c>
      <c r="W1203" t="str">
        <f t="shared" si="189"/>
        <v>xxxx xxx xxxxx</v>
      </c>
      <c r="X1203" t="str">
        <f t="shared" si="190"/>
        <v>xxxx xxx xxx xxx</v>
      </c>
      <c r="Y1203" t="str">
        <f t="shared" si="191"/>
        <v>SI xxx</v>
      </c>
      <c r="Z1203" s="5">
        <f t="shared" si="192"/>
        <v>-104.835756</v>
      </c>
    </row>
    <row r="1204" spans="1:26" x14ac:dyDescent="0.25">
      <c r="A1204" s="6" t="s">
        <v>16</v>
      </c>
      <c r="B1204" s="6" t="s">
        <v>16</v>
      </c>
      <c r="C1204" s="6" t="s">
        <v>54</v>
      </c>
      <c r="D1204" s="6" t="s">
        <v>58</v>
      </c>
      <c r="E1204" s="6">
        <v>11111</v>
      </c>
      <c r="F1204" s="6" t="s">
        <v>56</v>
      </c>
      <c r="G1204" s="6">
        <v>123456</v>
      </c>
      <c r="H1204" s="6" t="s">
        <v>57</v>
      </c>
      <c r="I1204" s="7">
        <v>-104.835756</v>
      </c>
      <c r="J1204" s="6" t="s">
        <v>15</v>
      </c>
      <c r="K1204" s="7">
        <v>-2502780.8699759999</v>
      </c>
      <c r="L1204" s="6" t="s">
        <v>15</v>
      </c>
      <c r="M1204" s="6"/>
      <c r="N1204" s="6"/>
      <c r="P1204" s="3">
        <f t="shared" si="183"/>
        <v>45317</v>
      </c>
      <c r="Q1204" t="str">
        <f t="shared" si="184"/>
        <v/>
      </c>
      <c r="R1204" t="str">
        <f t="shared" si="185"/>
        <v>Yes</v>
      </c>
      <c r="S1204">
        <f t="shared" si="186"/>
        <v>12345</v>
      </c>
      <c r="T1204" t="str">
        <f t="shared" si="187"/>
        <v>Turnover 1</v>
      </c>
      <c r="U1204" s="3">
        <f t="shared" si="188"/>
        <v>45317</v>
      </c>
      <c r="V1204" t="str">
        <f>IF($R1204="No","",IF(D1204="","JD",INDEX(Lookup!$B:$B,MATCH(LEFT(D1204,2),Lookup!$A:$A,0))))</f>
        <v>SI</v>
      </c>
      <c r="W1204" t="str">
        <f t="shared" si="189"/>
        <v>xxxx xxx xxxxx</v>
      </c>
      <c r="X1204" t="str">
        <f t="shared" si="190"/>
        <v>xxxx xxx xxx xxx</v>
      </c>
      <c r="Y1204" t="str">
        <f t="shared" si="191"/>
        <v>SI xxx</v>
      </c>
      <c r="Z1204" s="5">
        <f t="shared" si="192"/>
        <v>-94.06392000000001</v>
      </c>
    </row>
    <row r="1205" spans="1:26" x14ac:dyDescent="0.25">
      <c r="A1205" s="6" t="s">
        <v>16</v>
      </c>
      <c r="B1205" s="6" t="s">
        <v>16</v>
      </c>
      <c r="C1205" s="6" t="s">
        <v>54</v>
      </c>
      <c r="D1205" s="6" t="s">
        <v>58</v>
      </c>
      <c r="E1205" s="6">
        <v>11111</v>
      </c>
      <c r="F1205" s="6" t="s">
        <v>56</v>
      </c>
      <c r="G1205" s="6">
        <v>123456</v>
      </c>
      <c r="H1205" s="6" t="s">
        <v>57</v>
      </c>
      <c r="I1205" s="7">
        <v>-94.06392000000001</v>
      </c>
      <c r="J1205" s="6" t="s">
        <v>15</v>
      </c>
      <c r="K1205" s="7">
        <v>-2502874.933896</v>
      </c>
      <c r="L1205" s="6" t="s">
        <v>15</v>
      </c>
      <c r="M1205" s="6"/>
      <c r="N1205" s="6"/>
      <c r="P1205" s="3">
        <f t="shared" si="183"/>
        <v>45317</v>
      </c>
      <c r="Q1205" t="str">
        <f t="shared" si="184"/>
        <v/>
      </c>
      <c r="R1205" t="str">
        <f t="shared" si="185"/>
        <v>Yes</v>
      </c>
      <c r="S1205">
        <f t="shared" si="186"/>
        <v>12345</v>
      </c>
      <c r="T1205" t="str">
        <f t="shared" si="187"/>
        <v>Turnover 1</v>
      </c>
      <c r="U1205" s="3">
        <f t="shared" si="188"/>
        <v>45317</v>
      </c>
      <c r="V1205" t="str">
        <f>IF($R1205="No","",IF(D1205="","JD",INDEX(Lookup!$B:$B,MATCH(LEFT(D1205,2),Lookup!$A:$A,0))))</f>
        <v>SI</v>
      </c>
      <c r="W1205" t="str">
        <f t="shared" si="189"/>
        <v>xxxx xxx xxxxx</v>
      </c>
      <c r="X1205" t="str">
        <f t="shared" si="190"/>
        <v>xxxx xxx xxx xxx</v>
      </c>
      <c r="Y1205" t="str">
        <f t="shared" si="191"/>
        <v>SI xxx</v>
      </c>
      <c r="Z1205" s="5">
        <f t="shared" si="192"/>
        <v>-121.06936800000001</v>
      </c>
    </row>
    <row r="1206" spans="1:26" x14ac:dyDescent="0.25">
      <c r="A1206" s="6" t="s">
        <v>16</v>
      </c>
      <c r="B1206" s="6" t="s">
        <v>16</v>
      </c>
      <c r="C1206" s="6" t="s">
        <v>54</v>
      </c>
      <c r="D1206" s="6" t="s">
        <v>58</v>
      </c>
      <c r="E1206" s="6">
        <v>11111</v>
      </c>
      <c r="F1206" s="6" t="s">
        <v>56</v>
      </c>
      <c r="G1206" s="6">
        <v>123456</v>
      </c>
      <c r="H1206" s="6" t="s">
        <v>57</v>
      </c>
      <c r="I1206" s="7">
        <v>-121.06936800000001</v>
      </c>
      <c r="J1206" s="6" t="s">
        <v>15</v>
      </c>
      <c r="K1206" s="7">
        <v>-2502996.0032639997</v>
      </c>
      <c r="L1206" s="6" t="s">
        <v>15</v>
      </c>
      <c r="M1206" s="6"/>
      <c r="N1206" s="6"/>
      <c r="P1206" s="3">
        <f t="shared" si="183"/>
        <v>45317</v>
      </c>
      <c r="Q1206" t="str">
        <f t="shared" si="184"/>
        <v/>
      </c>
      <c r="R1206" t="str">
        <f t="shared" si="185"/>
        <v>Yes</v>
      </c>
      <c r="S1206">
        <f t="shared" si="186"/>
        <v>12345</v>
      </c>
      <c r="T1206" t="str">
        <f t="shared" si="187"/>
        <v>Turnover 1</v>
      </c>
      <c r="U1206" s="3">
        <f t="shared" si="188"/>
        <v>45317</v>
      </c>
      <c r="V1206" t="str">
        <f>IF($R1206="No","",IF(D1206="","JD",INDEX(Lookup!$B:$B,MATCH(LEFT(D1206,2),Lookup!$A:$A,0))))</f>
        <v>SI</v>
      </c>
      <c r="W1206" t="str">
        <f t="shared" si="189"/>
        <v>xxxx xxx xxxxx</v>
      </c>
      <c r="X1206" t="str">
        <f t="shared" si="190"/>
        <v>xxxx xxx xxx xxx</v>
      </c>
      <c r="Y1206" t="str">
        <f t="shared" si="191"/>
        <v>SI xxx</v>
      </c>
      <c r="Z1206" s="5">
        <f t="shared" si="192"/>
        <v>-104.45646600000001</v>
      </c>
    </row>
    <row r="1207" spans="1:26" x14ac:dyDescent="0.25">
      <c r="A1207" s="6" t="s">
        <v>16</v>
      </c>
      <c r="B1207" s="6" t="s">
        <v>16</v>
      </c>
      <c r="C1207" s="6" t="s">
        <v>54</v>
      </c>
      <c r="D1207" s="6" t="s">
        <v>58</v>
      </c>
      <c r="E1207" s="6">
        <v>11111</v>
      </c>
      <c r="F1207" s="6" t="s">
        <v>56</v>
      </c>
      <c r="G1207" s="6">
        <v>123456</v>
      </c>
      <c r="H1207" s="6" t="s">
        <v>57</v>
      </c>
      <c r="I1207" s="7">
        <v>-104.45646600000001</v>
      </c>
      <c r="J1207" s="6" t="s">
        <v>15</v>
      </c>
      <c r="K1207" s="7">
        <v>-2503100.4597300002</v>
      </c>
      <c r="L1207" s="6" t="s">
        <v>15</v>
      </c>
      <c r="M1207" s="6"/>
      <c r="N1207" s="6"/>
      <c r="P1207" s="3">
        <f t="shared" si="183"/>
        <v>45317</v>
      </c>
      <c r="Q1207" t="str">
        <f t="shared" si="184"/>
        <v/>
      </c>
      <c r="R1207" t="str">
        <f t="shared" si="185"/>
        <v>Yes</v>
      </c>
      <c r="S1207">
        <f t="shared" si="186"/>
        <v>12345</v>
      </c>
      <c r="T1207" t="str">
        <f t="shared" si="187"/>
        <v>Turnover 1</v>
      </c>
      <c r="U1207" s="3">
        <f t="shared" si="188"/>
        <v>45317</v>
      </c>
      <c r="V1207" t="str">
        <f>IF($R1207="No","",IF(D1207="","JD",INDEX(Lookup!$B:$B,MATCH(LEFT(D1207,2),Lookup!$A:$A,0))))</f>
        <v>SI</v>
      </c>
      <c r="W1207" t="str">
        <f t="shared" si="189"/>
        <v>xxxx xxx xxxxx</v>
      </c>
      <c r="X1207" t="str">
        <f t="shared" si="190"/>
        <v>xxxx xxx xxx xxx</v>
      </c>
      <c r="Y1207" t="str">
        <f t="shared" si="191"/>
        <v>SI xxx</v>
      </c>
      <c r="Z1207" s="5">
        <f t="shared" si="192"/>
        <v>-181.338549</v>
      </c>
    </row>
    <row r="1208" spans="1:26" x14ac:dyDescent="0.25">
      <c r="A1208" s="6" t="s">
        <v>16</v>
      </c>
      <c r="B1208" s="6" t="s">
        <v>16</v>
      </c>
      <c r="C1208" s="6" t="s">
        <v>54</v>
      </c>
      <c r="D1208" s="6" t="s">
        <v>58</v>
      </c>
      <c r="E1208" s="6">
        <v>11111</v>
      </c>
      <c r="F1208" s="6" t="s">
        <v>56</v>
      </c>
      <c r="G1208" s="6">
        <v>123456</v>
      </c>
      <c r="H1208" s="6" t="s">
        <v>57</v>
      </c>
      <c r="I1208" s="7">
        <v>-181.338549</v>
      </c>
      <c r="J1208" s="6" t="s">
        <v>15</v>
      </c>
      <c r="K1208" s="7">
        <v>-2503281.798279</v>
      </c>
      <c r="L1208" s="6" t="s">
        <v>15</v>
      </c>
      <c r="M1208" s="6"/>
      <c r="N1208" s="6"/>
      <c r="P1208" s="3">
        <f t="shared" si="183"/>
        <v>45317</v>
      </c>
      <c r="Q1208" t="str">
        <f t="shared" si="184"/>
        <v/>
      </c>
      <c r="R1208" t="str">
        <f t="shared" si="185"/>
        <v>Yes</v>
      </c>
      <c r="S1208">
        <f t="shared" si="186"/>
        <v>12345</v>
      </c>
      <c r="T1208" t="str">
        <f t="shared" si="187"/>
        <v>Turnover 1</v>
      </c>
      <c r="U1208" s="3">
        <f t="shared" si="188"/>
        <v>45317</v>
      </c>
      <c r="V1208" t="str">
        <f>IF($R1208="No","",IF(D1208="","JD",INDEX(Lookup!$B:$B,MATCH(LEFT(D1208,2),Lookup!$A:$A,0))))</f>
        <v>SI</v>
      </c>
      <c r="W1208" t="str">
        <f t="shared" si="189"/>
        <v>xxxx xxx xxxxx</v>
      </c>
      <c r="X1208" t="str">
        <f t="shared" si="190"/>
        <v>xxxx xxx xxx xxx</v>
      </c>
      <c r="Y1208" t="str">
        <f t="shared" si="191"/>
        <v>SI xxx</v>
      </c>
      <c r="Z1208" s="5">
        <f t="shared" si="192"/>
        <v>-652.19547650000004</v>
      </c>
    </row>
    <row r="1209" spans="1:26" x14ac:dyDescent="0.25">
      <c r="A1209" s="6" t="s">
        <v>16</v>
      </c>
      <c r="B1209" s="6" t="s">
        <v>16</v>
      </c>
      <c r="C1209" s="6" t="s">
        <v>54</v>
      </c>
      <c r="D1209" s="6" t="s">
        <v>58</v>
      </c>
      <c r="E1209" s="6">
        <v>11111</v>
      </c>
      <c r="F1209" s="6" t="s">
        <v>56</v>
      </c>
      <c r="G1209" s="6">
        <v>123456</v>
      </c>
      <c r="H1209" s="6" t="s">
        <v>57</v>
      </c>
      <c r="I1209" s="7">
        <v>-652.19547650000004</v>
      </c>
      <c r="J1209" s="6" t="s">
        <v>15</v>
      </c>
      <c r="K1209" s="7">
        <v>-2503933.9937554998</v>
      </c>
      <c r="L1209" s="6" t="s">
        <v>15</v>
      </c>
      <c r="M1209" s="6"/>
      <c r="N1209" s="6"/>
      <c r="P1209" s="3">
        <f t="shared" si="183"/>
        <v>45317</v>
      </c>
      <c r="Q1209" t="str">
        <f t="shared" si="184"/>
        <v/>
      </c>
      <c r="R1209" t="str">
        <f t="shared" si="185"/>
        <v>Yes</v>
      </c>
      <c r="S1209">
        <f t="shared" si="186"/>
        <v>12345</v>
      </c>
      <c r="T1209" t="str">
        <f t="shared" si="187"/>
        <v>Turnover 1</v>
      </c>
      <c r="U1209" s="3">
        <f t="shared" si="188"/>
        <v>45317</v>
      </c>
      <c r="V1209" t="str">
        <f>IF($R1209="No","",IF(D1209="","JD",INDEX(Lookup!$B:$B,MATCH(LEFT(D1209,2),Lookup!$A:$A,0))))</f>
        <v>SI</v>
      </c>
      <c r="W1209" t="str">
        <f t="shared" si="189"/>
        <v>xxxx xxx xxxxx</v>
      </c>
      <c r="X1209" t="str">
        <f t="shared" si="190"/>
        <v>xxxx xxx xxx xxx</v>
      </c>
      <c r="Y1209" t="str">
        <f t="shared" si="191"/>
        <v>SI xxx</v>
      </c>
      <c r="Z1209" s="5">
        <f t="shared" si="192"/>
        <v>-4787.2213780000002</v>
      </c>
    </row>
    <row r="1210" spans="1:26" x14ac:dyDescent="0.25">
      <c r="A1210" s="6" t="s">
        <v>16</v>
      </c>
      <c r="B1210" s="6" t="s">
        <v>16</v>
      </c>
      <c r="C1210" s="6" t="s">
        <v>54</v>
      </c>
      <c r="D1210" s="6" t="s">
        <v>58</v>
      </c>
      <c r="E1210" s="6">
        <v>11111</v>
      </c>
      <c r="F1210" s="6" t="s">
        <v>56</v>
      </c>
      <c r="G1210" s="6">
        <v>123456</v>
      </c>
      <c r="H1210" s="6" t="s">
        <v>57</v>
      </c>
      <c r="I1210" s="7">
        <v>-4787.2213780000002</v>
      </c>
      <c r="J1210" s="6" t="s">
        <v>15</v>
      </c>
      <c r="K1210" s="7">
        <v>-2508721.2151334998</v>
      </c>
      <c r="L1210" s="6" t="s">
        <v>15</v>
      </c>
      <c r="M1210" s="6"/>
      <c r="N1210" s="6"/>
      <c r="P1210" s="3">
        <f t="shared" si="183"/>
        <v>45317</v>
      </c>
      <c r="Q1210" t="str">
        <f t="shared" si="184"/>
        <v/>
      </c>
      <c r="R1210" t="str">
        <f t="shared" si="185"/>
        <v>Yes</v>
      </c>
      <c r="S1210">
        <f t="shared" si="186"/>
        <v>12345</v>
      </c>
      <c r="T1210" t="str">
        <f t="shared" si="187"/>
        <v>Turnover 1</v>
      </c>
      <c r="U1210" s="3">
        <f t="shared" si="188"/>
        <v>45317</v>
      </c>
      <c r="V1210" t="str">
        <f>IF($R1210="No","",IF(D1210="","JD",INDEX(Lookup!$B:$B,MATCH(LEFT(D1210,2),Lookup!$A:$A,0))))</f>
        <v>SI</v>
      </c>
      <c r="W1210" t="str">
        <f t="shared" si="189"/>
        <v>xxxx xxx xxxxx</v>
      </c>
      <c r="X1210" t="str">
        <f t="shared" si="190"/>
        <v>xxxx xxx xxx xxx</v>
      </c>
      <c r="Y1210" t="str">
        <f t="shared" si="191"/>
        <v>SI xxx</v>
      </c>
      <c r="Z1210" s="5">
        <f t="shared" si="192"/>
        <v>-5981.9216630000001</v>
      </c>
    </row>
    <row r="1211" spans="1:26" x14ac:dyDescent="0.25">
      <c r="A1211" s="6" t="s">
        <v>16</v>
      </c>
      <c r="B1211" s="6" t="s">
        <v>16</v>
      </c>
      <c r="C1211" s="6" t="s">
        <v>54</v>
      </c>
      <c r="D1211" s="6" t="s">
        <v>58</v>
      </c>
      <c r="E1211" s="6">
        <v>11111</v>
      </c>
      <c r="F1211" s="6" t="s">
        <v>56</v>
      </c>
      <c r="G1211" s="6">
        <v>123456</v>
      </c>
      <c r="H1211" s="6" t="s">
        <v>57</v>
      </c>
      <c r="I1211" s="7">
        <v>-5981.9216630000001</v>
      </c>
      <c r="J1211" s="6" t="s">
        <v>15</v>
      </c>
      <c r="K1211" s="7">
        <v>-2514703.1367964996</v>
      </c>
      <c r="L1211" s="6" t="s">
        <v>15</v>
      </c>
      <c r="M1211" s="6"/>
      <c r="N1211" s="6"/>
      <c r="P1211" s="3">
        <f t="shared" si="183"/>
        <v>45317</v>
      </c>
      <c r="Q1211" t="str">
        <f t="shared" si="184"/>
        <v/>
      </c>
      <c r="R1211" t="str">
        <f t="shared" si="185"/>
        <v>Yes</v>
      </c>
      <c r="S1211">
        <f t="shared" si="186"/>
        <v>12345</v>
      </c>
      <c r="T1211" t="str">
        <f t="shared" si="187"/>
        <v>Turnover 1</v>
      </c>
      <c r="U1211" s="3">
        <f t="shared" si="188"/>
        <v>45317</v>
      </c>
      <c r="V1211" t="str">
        <f>IF($R1211="No","",IF(D1211="","JD",INDEX(Lookup!$B:$B,MATCH(LEFT(D1211,2),Lookup!$A:$A,0))))</f>
        <v>SI</v>
      </c>
      <c r="W1211" t="str">
        <f t="shared" si="189"/>
        <v>xxxx xxx xxxxx</v>
      </c>
      <c r="X1211" t="str">
        <f t="shared" si="190"/>
        <v>xxxx xxx xxx xxx</v>
      </c>
      <c r="Y1211" t="str">
        <f t="shared" si="191"/>
        <v>SI xxx</v>
      </c>
      <c r="Z1211" s="5">
        <f t="shared" si="192"/>
        <v>-96.529304999999994</v>
      </c>
    </row>
    <row r="1212" spans="1:26" x14ac:dyDescent="0.25">
      <c r="A1212" s="6" t="s">
        <v>16</v>
      </c>
      <c r="B1212" s="6" t="s">
        <v>16</v>
      </c>
      <c r="C1212" s="6" t="s">
        <v>54</v>
      </c>
      <c r="D1212" s="6" t="s">
        <v>58</v>
      </c>
      <c r="E1212" s="6">
        <v>11111</v>
      </c>
      <c r="F1212" s="6" t="s">
        <v>56</v>
      </c>
      <c r="G1212" s="6">
        <v>123456</v>
      </c>
      <c r="H1212" s="6" t="s">
        <v>57</v>
      </c>
      <c r="I1212" s="7">
        <v>-96.529304999999994</v>
      </c>
      <c r="J1212" s="6" t="s">
        <v>15</v>
      </c>
      <c r="K1212" s="7">
        <v>-2514799.6661014999</v>
      </c>
      <c r="L1212" s="6" t="s">
        <v>15</v>
      </c>
      <c r="M1212" s="6"/>
      <c r="N1212" s="6"/>
      <c r="P1212" s="3">
        <f t="shared" si="183"/>
        <v>45317</v>
      </c>
      <c r="Q1212" t="str">
        <f t="shared" si="184"/>
        <v/>
      </c>
      <c r="R1212" t="str">
        <f t="shared" si="185"/>
        <v>Yes</v>
      </c>
      <c r="S1212">
        <f t="shared" si="186"/>
        <v>12345</v>
      </c>
      <c r="T1212" t="str">
        <f t="shared" si="187"/>
        <v>Turnover 1</v>
      </c>
      <c r="U1212" s="3">
        <f t="shared" si="188"/>
        <v>45317</v>
      </c>
      <c r="V1212" t="str">
        <f>IF($R1212="No","",IF(D1212="","JD",INDEX(Lookup!$B:$B,MATCH(LEFT(D1212,2),Lookup!$A:$A,0))))</f>
        <v>SI</v>
      </c>
      <c r="W1212" t="str">
        <f t="shared" si="189"/>
        <v>xxxx xxx xxxxx</v>
      </c>
      <c r="X1212" t="str">
        <f t="shared" si="190"/>
        <v>xxxx xxx xxx xxx</v>
      </c>
      <c r="Y1212" t="str">
        <f t="shared" si="191"/>
        <v>SI xxx</v>
      </c>
      <c r="Z1212" s="5">
        <f t="shared" si="192"/>
        <v>-200.56855199999998</v>
      </c>
    </row>
    <row r="1213" spans="1:26" x14ac:dyDescent="0.25">
      <c r="A1213" s="6" t="s">
        <v>16</v>
      </c>
      <c r="B1213" s="6" t="s">
        <v>16</v>
      </c>
      <c r="C1213" s="6" t="s">
        <v>54</v>
      </c>
      <c r="D1213" s="6" t="s">
        <v>58</v>
      </c>
      <c r="E1213" s="6">
        <v>11111</v>
      </c>
      <c r="F1213" s="6" t="s">
        <v>56</v>
      </c>
      <c r="G1213" s="6">
        <v>123456</v>
      </c>
      <c r="H1213" s="6" t="s">
        <v>57</v>
      </c>
      <c r="I1213" s="7">
        <v>-200.56855199999998</v>
      </c>
      <c r="J1213" s="6" t="s">
        <v>15</v>
      </c>
      <c r="K1213" s="7">
        <v>-2515000.2346534999</v>
      </c>
      <c r="L1213" s="6" t="s">
        <v>15</v>
      </c>
      <c r="M1213" s="6"/>
      <c r="N1213" s="6"/>
      <c r="P1213" s="3">
        <f t="shared" si="183"/>
        <v>45317</v>
      </c>
      <c r="Q1213" t="str">
        <f t="shared" si="184"/>
        <v/>
      </c>
      <c r="R1213" t="str">
        <f t="shared" si="185"/>
        <v>Yes</v>
      </c>
      <c r="S1213">
        <f t="shared" si="186"/>
        <v>12345</v>
      </c>
      <c r="T1213" t="str">
        <f t="shared" si="187"/>
        <v>Turnover 1</v>
      </c>
      <c r="U1213" s="3">
        <f t="shared" si="188"/>
        <v>45317</v>
      </c>
      <c r="V1213" t="str">
        <f>IF($R1213="No","",IF(D1213="","JD",INDEX(Lookup!$B:$B,MATCH(LEFT(D1213,2),Lookup!$A:$A,0))))</f>
        <v>SI</v>
      </c>
      <c r="W1213" t="str">
        <f t="shared" si="189"/>
        <v>xxxx xxx xxxxx</v>
      </c>
      <c r="X1213" t="str">
        <f t="shared" si="190"/>
        <v>xxxx xxx xxx xxx</v>
      </c>
      <c r="Y1213" t="str">
        <f t="shared" si="191"/>
        <v>SI xxx</v>
      </c>
      <c r="Z1213" s="5">
        <f t="shared" si="192"/>
        <v>0</v>
      </c>
    </row>
    <row r="1214" spans="1:26" x14ac:dyDescent="0.25">
      <c r="A1214" s="6" t="s">
        <v>16</v>
      </c>
      <c r="B1214" s="6" t="s">
        <v>16</v>
      </c>
      <c r="C1214" s="6" t="s">
        <v>54</v>
      </c>
      <c r="D1214" s="6" t="s">
        <v>58</v>
      </c>
      <c r="E1214" s="6">
        <v>11111</v>
      </c>
      <c r="F1214" s="6" t="s">
        <v>56</v>
      </c>
      <c r="G1214" s="6">
        <v>123456</v>
      </c>
      <c r="H1214" s="6" t="s">
        <v>57</v>
      </c>
      <c r="I1214" s="7">
        <v>0</v>
      </c>
      <c r="J1214" s="6" t="s">
        <v>15</v>
      </c>
      <c r="K1214" s="7">
        <v>-2515000.2346534999</v>
      </c>
      <c r="L1214" s="6" t="s">
        <v>15</v>
      </c>
      <c r="M1214" s="6"/>
      <c r="N1214" s="6"/>
      <c r="P1214" s="3">
        <f t="shared" si="183"/>
        <v>45317</v>
      </c>
      <c r="Q1214" t="str">
        <f t="shared" si="184"/>
        <v/>
      </c>
      <c r="R1214" t="str">
        <f t="shared" si="185"/>
        <v>Yes</v>
      </c>
      <c r="S1214">
        <f t="shared" si="186"/>
        <v>12345</v>
      </c>
      <c r="T1214" t="str">
        <f t="shared" si="187"/>
        <v>Turnover 1</v>
      </c>
      <c r="U1214" s="3">
        <f t="shared" si="188"/>
        <v>45317</v>
      </c>
      <c r="V1214" t="str">
        <f>IF($R1214="No","",IF(D1214="","JD",INDEX(Lookup!$B:$B,MATCH(LEFT(D1214,2),Lookup!$A:$A,0))))</f>
        <v>SI</v>
      </c>
      <c r="W1214" t="str">
        <f t="shared" si="189"/>
        <v>xxxx xxx xxxxx</v>
      </c>
      <c r="X1214" t="str">
        <f t="shared" si="190"/>
        <v>xxxx xxx xxx xxx</v>
      </c>
      <c r="Y1214" t="str">
        <f t="shared" si="191"/>
        <v>SI xxx</v>
      </c>
      <c r="Z1214" s="5">
        <f t="shared" si="192"/>
        <v>-39.256515</v>
      </c>
    </row>
    <row r="1215" spans="1:26" x14ac:dyDescent="0.25">
      <c r="A1215" s="6" t="s">
        <v>16</v>
      </c>
      <c r="B1215" s="6" t="s">
        <v>16</v>
      </c>
      <c r="C1215" s="6" t="s">
        <v>54</v>
      </c>
      <c r="D1215" s="6" t="s">
        <v>58</v>
      </c>
      <c r="E1215" s="6">
        <v>11111</v>
      </c>
      <c r="F1215" s="6" t="s">
        <v>56</v>
      </c>
      <c r="G1215" s="6">
        <v>123456</v>
      </c>
      <c r="H1215" s="6" t="s">
        <v>57</v>
      </c>
      <c r="I1215" s="7">
        <v>-39.256515</v>
      </c>
      <c r="J1215" s="6" t="s">
        <v>15</v>
      </c>
      <c r="K1215" s="7">
        <v>-2515039.4911684999</v>
      </c>
      <c r="L1215" s="6" t="s">
        <v>15</v>
      </c>
      <c r="M1215" s="6"/>
      <c r="N1215" s="6"/>
      <c r="P1215" s="3">
        <f t="shared" si="183"/>
        <v>45317</v>
      </c>
      <c r="Q1215" t="str">
        <f t="shared" si="184"/>
        <v/>
      </c>
      <c r="R1215" t="str">
        <f t="shared" si="185"/>
        <v>Yes</v>
      </c>
      <c r="S1215">
        <f t="shared" si="186"/>
        <v>12345</v>
      </c>
      <c r="T1215" t="str">
        <f t="shared" si="187"/>
        <v>Turnover 1</v>
      </c>
      <c r="U1215" s="3">
        <f t="shared" si="188"/>
        <v>45317</v>
      </c>
      <c r="V1215" t="str">
        <f>IF($R1215="No","",IF(D1215="","JD",INDEX(Lookup!$B:$B,MATCH(LEFT(D1215,2),Lookup!$A:$A,0))))</f>
        <v>SI</v>
      </c>
      <c r="W1215" t="str">
        <f t="shared" si="189"/>
        <v>xxxx xxx xxxxx</v>
      </c>
      <c r="X1215" t="str">
        <f t="shared" si="190"/>
        <v>xxxx xxx xxx xxx</v>
      </c>
      <c r="Y1215" t="str">
        <f t="shared" si="191"/>
        <v>SI xxx</v>
      </c>
      <c r="Z1215" s="5">
        <f t="shared" si="192"/>
        <v>-622.98382500000002</v>
      </c>
    </row>
    <row r="1216" spans="1:26" x14ac:dyDescent="0.25">
      <c r="A1216" s="6" t="s">
        <v>16</v>
      </c>
      <c r="B1216" s="6" t="s">
        <v>16</v>
      </c>
      <c r="C1216" s="6" t="s">
        <v>54</v>
      </c>
      <c r="D1216" s="6" t="s">
        <v>58</v>
      </c>
      <c r="E1216" s="6">
        <v>11111</v>
      </c>
      <c r="F1216" s="6" t="s">
        <v>56</v>
      </c>
      <c r="G1216" s="6">
        <v>123456</v>
      </c>
      <c r="H1216" s="6" t="s">
        <v>57</v>
      </c>
      <c r="I1216" s="7">
        <v>-622.98382500000002</v>
      </c>
      <c r="J1216" s="6" t="s">
        <v>15</v>
      </c>
      <c r="K1216" s="7">
        <v>-2515662.4749934999</v>
      </c>
      <c r="L1216" s="6" t="s">
        <v>15</v>
      </c>
      <c r="M1216" s="6"/>
      <c r="N1216" s="6"/>
      <c r="P1216" s="3">
        <f t="shared" si="183"/>
        <v>45317</v>
      </c>
      <c r="Q1216" t="str">
        <f t="shared" si="184"/>
        <v/>
      </c>
      <c r="R1216" t="str">
        <f t="shared" si="185"/>
        <v>Yes</v>
      </c>
      <c r="S1216">
        <f t="shared" si="186"/>
        <v>12345</v>
      </c>
      <c r="T1216" t="str">
        <f t="shared" si="187"/>
        <v>Turnover 1</v>
      </c>
      <c r="U1216" s="3">
        <f t="shared" si="188"/>
        <v>45317</v>
      </c>
      <c r="V1216" t="str">
        <f>IF($R1216="No","",IF(D1216="","JD",INDEX(Lookup!$B:$B,MATCH(LEFT(D1216,2),Lookup!$A:$A,0))))</f>
        <v>SI</v>
      </c>
      <c r="W1216" t="str">
        <f t="shared" si="189"/>
        <v>xxxx xxx xxxxx</v>
      </c>
      <c r="X1216" t="str">
        <f t="shared" si="190"/>
        <v>xxxx xxx xxx xxx</v>
      </c>
      <c r="Y1216" t="str">
        <f t="shared" si="191"/>
        <v>SI xxx</v>
      </c>
      <c r="Z1216" s="5">
        <f t="shared" si="192"/>
        <v>-578.33507050000003</v>
      </c>
    </row>
    <row r="1217" spans="1:26" x14ac:dyDescent="0.25">
      <c r="A1217" s="6" t="s">
        <v>16</v>
      </c>
      <c r="B1217" s="6" t="s">
        <v>16</v>
      </c>
      <c r="C1217" s="6" t="s">
        <v>54</v>
      </c>
      <c r="D1217" s="6" t="s">
        <v>58</v>
      </c>
      <c r="E1217" s="6">
        <v>11111</v>
      </c>
      <c r="F1217" s="6" t="s">
        <v>56</v>
      </c>
      <c r="G1217" s="6">
        <v>123456</v>
      </c>
      <c r="H1217" s="6" t="s">
        <v>57</v>
      </c>
      <c r="I1217" s="7">
        <v>-578.33507050000003</v>
      </c>
      <c r="J1217" s="6" t="s">
        <v>15</v>
      </c>
      <c r="K1217" s="7">
        <v>-2516240.8100640001</v>
      </c>
      <c r="L1217" s="6" t="s">
        <v>15</v>
      </c>
      <c r="M1217" s="6"/>
      <c r="N1217" s="6"/>
      <c r="P1217" s="3">
        <f t="shared" si="183"/>
        <v>45317</v>
      </c>
      <c r="Q1217" t="str">
        <f t="shared" si="184"/>
        <v/>
      </c>
      <c r="R1217" t="str">
        <f t="shared" si="185"/>
        <v>Yes</v>
      </c>
      <c r="S1217">
        <f t="shared" si="186"/>
        <v>12345</v>
      </c>
      <c r="T1217" t="str">
        <f t="shared" si="187"/>
        <v>Turnover 1</v>
      </c>
      <c r="U1217" s="3">
        <f t="shared" si="188"/>
        <v>45317</v>
      </c>
      <c r="V1217" t="str">
        <f>IF($R1217="No","",IF(D1217="","JD",INDEX(Lookup!$B:$B,MATCH(LEFT(D1217,2),Lookup!$A:$A,0))))</f>
        <v>SI</v>
      </c>
      <c r="W1217" t="str">
        <f t="shared" si="189"/>
        <v>xxxx xxx xxxxx</v>
      </c>
      <c r="X1217" t="str">
        <f t="shared" si="190"/>
        <v>xxxx xxx xxx xxx</v>
      </c>
      <c r="Y1217" t="str">
        <f t="shared" si="191"/>
        <v>SI xxx</v>
      </c>
      <c r="Z1217" s="5">
        <f t="shared" si="192"/>
        <v>-97.09823999999999</v>
      </c>
    </row>
    <row r="1218" spans="1:26" x14ac:dyDescent="0.25">
      <c r="A1218" s="6" t="s">
        <v>16</v>
      </c>
      <c r="B1218" s="6" t="s">
        <v>16</v>
      </c>
      <c r="C1218" s="6" t="s">
        <v>54</v>
      </c>
      <c r="D1218" s="6" t="s">
        <v>58</v>
      </c>
      <c r="E1218" s="6">
        <v>11111</v>
      </c>
      <c r="F1218" s="6" t="s">
        <v>56</v>
      </c>
      <c r="G1218" s="6">
        <v>123456</v>
      </c>
      <c r="H1218" s="6" t="s">
        <v>57</v>
      </c>
      <c r="I1218" s="7">
        <v>-97.09823999999999</v>
      </c>
      <c r="J1218" s="6" t="s">
        <v>15</v>
      </c>
      <c r="K1218" s="7">
        <v>-2516337.9083039998</v>
      </c>
      <c r="L1218" s="6" t="s">
        <v>15</v>
      </c>
      <c r="M1218" s="6"/>
      <c r="N1218" s="6"/>
      <c r="P1218" s="3">
        <f t="shared" si="183"/>
        <v>45317</v>
      </c>
      <c r="Q1218" t="str">
        <f t="shared" si="184"/>
        <v/>
      </c>
      <c r="R1218" t="str">
        <f t="shared" si="185"/>
        <v>Yes</v>
      </c>
      <c r="S1218">
        <f t="shared" si="186"/>
        <v>12345</v>
      </c>
      <c r="T1218" t="str">
        <f t="shared" si="187"/>
        <v>Turnover 1</v>
      </c>
      <c r="U1218" s="3">
        <f t="shared" si="188"/>
        <v>45317</v>
      </c>
      <c r="V1218" t="str">
        <f>IF($R1218="No","",IF(D1218="","JD",INDEX(Lookup!$B:$B,MATCH(LEFT(D1218,2),Lookup!$A:$A,0))))</f>
        <v>SI</v>
      </c>
      <c r="W1218" t="str">
        <f t="shared" si="189"/>
        <v>xxxx xxx xxxxx</v>
      </c>
      <c r="X1218" t="str">
        <f t="shared" si="190"/>
        <v>xxxx xxx xxx xxx</v>
      </c>
      <c r="Y1218" t="str">
        <f t="shared" si="191"/>
        <v>SI xxx</v>
      </c>
      <c r="Z1218" s="5">
        <f t="shared" si="192"/>
        <v>-94.746641999999994</v>
      </c>
    </row>
    <row r="1219" spans="1:26" x14ac:dyDescent="0.25">
      <c r="A1219" s="6" t="s">
        <v>16</v>
      </c>
      <c r="B1219" s="6" t="s">
        <v>16</v>
      </c>
      <c r="C1219" s="6" t="s">
        <v>54</v>
      </c>
      <c r="D1219" s="6" t="s">
        <v>58</v>
      </c>
      <c r="E1219" s="6">
        <v>11111</v>
      </c>
      <c r="F1219" s="6" t="s">
        <v>56</v>
      </c>
      <c r="G1219" s="6">
        <v>123456</v>
      </c>
      <c r="H1219" s="6" t="s">
        <v>57</v>
      </c>
      <c r="I1219" s="7">
        <v>-94.746641999999994</v>
      </c>
      <c r="J1219" s="6" t="s">
        <v>15</v>
      </c>
      <c r="K1219" s="7">
        <v>-2516432.6549459998</v>
      </c>
      <c r="L1219" s="6" t="s">
        <v>15</v>
      </c>
      <c r="M1219" s="6"/>
      <c r="N1219" s="6"/>
      <c r="P1219" s="3">
        <f t="shared" si="183"/>
        <v>45317</v>
      </c>
      <c r="Q1219" t="str">
        <f t="shared" si="184"/>
        <v/>
      </c>
      <c r="R1219" t="str">
        <f t="shared" si="185"/>
        <v>Yes</v>
      </c>
      <c r="S1219">
        <f t="shared" si="186"/>
        <v>12345</v>
      </c>
      <c r="T1219" t="str">
        <f t="shared" si="187"/>
        <v>Turnover 1</v>
      </c>
      <c r="U1219" s="3">
        <f t="shared" si="188"/>
        <v>45317</v>
      </c>
      <c r="V1219" t="str">
        <f>IF($R1219="No","",IF(D1219="","JD",INDEX(Lookup!$B:$B,MATCH(LEFT(D1219,2),Lookup!$A:$A,0))))</f>
        <v>SI</v>
      </c>
      <c r="W1219" t="str">
        <f t="shared" si="189"/>
        <v>xxxx xxx xxxxx</v>
      </c>
      <c r="X1219" t="str">
        <f t="shared" si="190"/>
        <v>xxxx xxx xxx xxx</v>
      </c>
      <c r="Y1219" t="str">
        <f t="shared" si="191"/>
        <v>SI xxx</v>
      </c>
      <c r="Z1219" s="5">
        <f t="shared" si="192"/>
        <v>-91.029600000000002</v>
      </c>
    </row>
    <row r="1220" spans="1:26" x14ac:dyDescent="0.25">
      <c r="A1220" s="6" t="s">
        <v>16</v>
      </c>
      <c r="B1220" s="6" t="s">
        <v>16</v>
      </c>
      <c r="C1220" s="6" t="s">
        <v>54</v>
      </c>
      <c r="D1220" s="6" t="s">
        <v>58</v>
      </c>
      <c r="E1220" s="6">
        <v>11111</v>
      </c>
      <c r="F1220" s="6" t="s">
        <v>56</v>
      </c>
      <c r="G1220" s="6">
        <v>123456</v>
      </c>
      <c r="H1220" s="6" t="s">
        <v>57</v>
      </c>
      <c r="I1220" s="7">
        <v>-91.029600000000002</v>
      </c>
      <c r="J1220" s="6" t="s">
        <v>15</v>
      </c>
      <c r="K1220" s="7">
        <v>-2516523.6845459999</v>
      </c>
      <c r="L1220" s="6" t="s">
        <v>15</v>
      </c>
      <c r="M1220" s="6"/>
      <c r="N1220" s="6"/>
      <c r="P1220" s="3">
        <f t="shared" ref="P1220:P1283" si="193">IFERROR(DATE(RIGHT(A1220,4), MID(A1220,4,2), LEFT(A1220,2)),"")</f>
        <v>45317</v>
      </c>
      <c r="Q1220" t="str">
        <f t="shared" ref="Q1220:Q1283" si="194">IF(AND(I1220="",A1220&lt;&gt;""),"OB","")</f>
        <v/>
      </c>
      <c r="R1220" t="str">
        <f t="shared" ref="R1220:R1283" si="195">IF(Q1220="OB","Yes",IF(I1220&lt;&gt;"","Yes","No"))</f>
        <v>Yes</v>
      </c>
      <c r="S1220">
        <f t="shared" ref="S1220:S1283" si="196">IF($R1220="No","",IF(AND($L1220&lt;&gt;"",$L1219=""),$B1220,S1219))</f>
        <v>12345</v>
      </c>
      <c r="T1220" t="str">
        <f t="shared" ref="T1220:T1283" si="197">IF($R1220="No","",IF(AND($L1220&lt;&gt;"",$L1219=""),$F1220,T1219))</f>
        <v>Turnover 1</v>
      </c>
      <c r="U1220" s="3">
        <f t="shared" ref="U1220:U1283" si="198">IF(Q1220="OB",MIN(P:P)-1,IF(R1220="Yes",P1220,""))</f>
        <v>45317</v>
      </c>
      <c r="V1220" t="str">
        <f>IF($R1220="No","",IF(D1220="","JD",INDEX(Lookup!$B:$B,MATCH(LEFT(D1220,2),Lookup!$A:$A,0))))</f>
        <v>SI</v>
      </c>
      <c r="W1220" t="str">
        <f t="shared" ref="W1220:W1283" si="199">IF(R1220="No","",IF(OR(V1220="PI",V1220="SI"),H1220,""))</f>
        <v>xxxx xxx xxxxx</v>
      </c>
      <c r="X1220" t="str">
        <f t="shared" ref="X1220:X1283" si="200">IF(R1220="Yes",F1220,"")</f>
        <v>xxxx xxx xxx xxx</v>
      </c>
      <c r="Y1220" t="str">
        <f t="shared" ref="Y1220:Y1283" si="201">IF(R1220="No","",IF(OR(V1220="PI",V1220="SI"),D1220,""))</f>
        <v>SI xxx</v>
      </c>
      <c r="Z1220" s="5">
        <f t="shared" ref="Z1220:Z1283" si="202">IF(R1220="No","",IF(Q1220="OB",K1220,I1221))</f>
        <v>-289.72066649999999</v>
      </c>
    </row>
    <row r="1221" spans="1:26" x14ac:dyDescent="0.25">
      <c r="A1221" s="6" t="s">
        <v>16</v>
      </c>
      <c r="B1221" s="6" t="s">
        <v>16</v>
      </c>
      <c r="C1221" s="6" t="s">
        <v>54</v>
      </c>
      <c r="D1221" s="6" t="s">
        <v>58</v>
      </c>
      <c r="E1221" s="6">
        <v>11111</v>
      </c>
      <c r="F1221" s="6" t="s">
        <v>56</v>
      </c>
      <c r="G1221" s="6">
        <v>123456</v>
      </c>
      <c r="H1221" s="6" t="s">
        <v>57</v>
      </c>
      <c r="I1221" s="7">
        <v>-289.72066649999999</v>
      </c>
      <c r="J1221" s="6" t="s">
        <v>15</v>
      </c>
      <c r="K1221" s="7">
        <v>-2516813.4052125001</v>
      </c>
      <c r="L1221" s="6" t="s">
        <v>15</v>
      </c>
      <c r="M1221" s="6"/>
      <c r="N1221" s="6"/>
      <c r="P1221" s="3">
        <f t="shared" si="193"/>
        <v>45317</v>
      </c>
      <c r="Q1221" t="str">
        <f t="shared" si="194"/>
        <v/>
      </c>
      <c r="R1221" t="str">
        <f t="shared" si="195"/>
        <v>Yes</v>
      </c>
      <c r="S1221">
        <f t="shared" si="196"/>
        <v>12345</v>
      </c>
      <c r="T1221" t="str">
        <f t="shared" si="197"/>
        <v>Turnover 1</v>
      </c>
      <c r="U1221" s="3">
        <f t="shared" si="198"/>
        <v>45317</v>
      </c>
      <c r="V1221" t="str">
        <f>IF($R1221="No","",IF(D1221="","JD",INDEX(Lookup!$B:$B,MATCH(LEFT(D1221,2),Lookup!$A:$A,0))))</f>
        <v>SI</v>
      </c>
      <c r="W1221" t="str">
        <f t="shared" si="199"/>
        <v>xxxx xxx xxxxx</v>
      </c>
      <c r="X1221" t="str">
        <f t="shared" si="200"/>
        <v>xxxx xxx xxx xxx</v>
      </c>
      <c r="Y1221" t="str">
        <f t="shared" si="201"/>
        <v>SI xxx</v>
      </c>
      <c r="Z1221" s="5">
        <f t="shared" si="202"/>
        <v>-111.928479</v>
      </c>
    </row>
    <row r="1222" spans="1:26" x14ac:dyDescent="0.25">
      <c r="A1222" s="6" t="s">
        <v>16</v>
      </c>
      <c r="B1222" s="6" t="s">
        <v>16</v>
      </c>
      <c r="C1222" s="6" t="s">
        <v>54</v>
      </c>
      <c r="D1222" s="6" t="s">
        <v>58</v>
      </c>
      <c r="E1222" s="6">
        <v>11111</v>
      </c>
      <c r="F1222" s="6" t="s">
        <v>56</v>
      </c>
      <c r="G1222" s="6">
        <v>123456</v>
      </c>
      <c r="H1222" s="6" t="s">
        <v>57</v>
      </c>
      <c r="I1222" s="7">
        <v>-111.928479</v>
      </c>
      <c r="J1222" s="6" t="s">
        <v>15</v>
      </c>
      <c r="K1222" s="7">
        <v>-2516925.3336915001</v>
      </c>
      <c r="L1222" s="6" t="s">
        <v>15</v>
      </c>
      <c r="M1222" s="6"/>
      <c r="N1222" s="6"/>
      <c r="P1222" s="3">
        <f t="shared" si="193"/>
        <v>45317</v>
      </c>
      <c r="Q1222" t="str">
        <f t="shared" si="194"/>
        <v/>
      </c>
      <c r="R1222" t="str">
        <f t="shared" si="195"/>
        <v>Yes</v>
      </c>
      <c r="S1222">
        <f t="shared" si="196"/>
        <v>12345</v>
      </c>
      <c r="T1222" t="str">
        <f t="shared" si="197"/>
        <v>Turnover 1</v>
      </c>
      <c r="U1222" s="3">
        <f t="shared" si="198"/>
        <v>45317</v>
      </c>
      <c r="V1222" t="str">
        <f>IF($R1222="No","",IF(D1222="","JD",INDEX(Lookup!$B:$B,MATCH(LEFT(D1222,2),Lookup!$A:$A,0))))</f>
        <v>SI</v>
      </c>
      <c r="W1222" t="str">
        <f t="shared" si="199"/>
        <v>xxxx xxx xxxxx</v>
      </c>
      <c r="X1222" t="str">
        <f t="shared" si="200"/>
        <v>xxxx xxx xxx xxx</v>
      </c>
      <c r="Y1222" t="str">
        <f t="shared" si="201"/>
        <v>SI xxx</v>
      </c>
      <c r="Z1222" s="5">
        <f t="shared" si="202"/>
        <v>-101.38421699999999</v>
      </c>
    </row>
    <row r="1223" spans="1:26" x14ac:dyDescent="0.25">
      <c r="A1223" s="6" t="s">
        <v>16</v>
      </c>
      <c r="B1223" s="6" t="s">
        <v>16</v>
      </c>
      <c r="C1223" s="6" t="s">
        <v>54</v>
      </c>
      <c r="D1223" s="6" t="s">
        <v>58</v>
      </c>
      <c r="E1223" s="6">
        <v>11111</v>
      </c>
      <c r="F1223" s="6" t="s">
        <v>56</v>
      </c>
      <c r="G1223" s="6">
        <v>123456</v>
      </c>
      <c r="H1223" s="6" t="s">
        <v>57</v>
      </c>
      <c r="I1223" s="7">
        <v>-101.38421699999999</v>
      </c>
      <c r="J1223" s="6" t="s">
        <v>15</v>
      </c>
      <c r="K1223" s="7">
        <v>-2517026.7179084998</v>
      </c>
      <c r="L1223" s="6" t="s">
        <v>15</v>
      </c>
      <c r="M1223" s="6"/>
      <c r="N1223" s="6"/>
      <c r="P1223" s="3">
        <f t="shared" si="193"/>
        <v>45317</v>
      </c>
      <c r="Q1223" t="str">
        <f t="shared" si="194"/>
        <v/>
      </c>
      <c r="R1223" t="str">
        <f t="shared" si="195"/>
        <v>Yes</v>
      </c>
      <c r="S1223">
        <f t="shared" si="196"/>
        <v>12345</v>
      </c>
      <c r="T1223" t="str">
        <f t="shared" si="197"/>
        <v>Turnover 1</v>
      </c>
      <c r="U1223" s="3">
        <f t="shared" si="198"/>
        <v>45317</v>
      </c>
      <c r="V1223" t="str">
        <f>IF($R1223="No","",IF(D1223="","JD",INDEX(Lookup!$B:$B,MATCH(LEFT(D1223,2),Lookup!$A:$A,0))))</f>
        <v>SI</v>
      </c>
      <c r="W1223" t="str">
        <f t="shared" si="199"/>
        <v>xxxx xxx xxxxx</v>
      </c>
      <c r="X1223" t="str">
        <f t="shared" si="200"/>
        <v>xxxx xxx xxx xxx</v>
      </c>
      <c r="Y1223" t="str">
        <f t="shared" si="201"/>
        <v>SI xxx</v>
      </c>
      <c r="Z1223" s="5">
        <f t="shared" si="202"/>
        <v>-93.039837000000006</v>
      </c>
    </row>
    <row r="1224" spans="1:26" x14ac:dyDescent="0.25">
      <c r="A1224" s="6" t="s">
        <v>16</v>
      </c>
      <c r="B1224" s="6" t="s">
        <v>16</v>
      </c>
      <c r="C1224" s="6" t="s">
        <v>54</v>
      </c>
      <c r="D1224" s="6" t="s">
        <v>58</v>
      </c>
      <c r="E1224" s="6">
        <v>11111</v>
      </c>
      <c r="F1224" s="6" t="s">
        <v>56</v>
      </c>
      <c r="G1224" s="6">
        <v>123456</v>
      </c>
      <c r="H1224" s="6" t="s">
        <v>57</v>
      </c>
      <c r="I1224" s="7">
        <v>-93.039837000000006</v>
      </c>
      <c r="J1224" s="6" t="s">
        <v>15</v>
      </c>
      <c r="K1224" s="7">
        <v>-2517119.7577455002</v>
      </c>
      <c r="L1224" s="6" t="s">
        <v>15</v>
      </c>
      <c r="M1224" s="6"/>
      <c r="N1224" s="6"/>
      <c r="P1224" s="3">
        <f t="shared" si="193"/>
        <v>45317</v>
      </c>
      <c r="Q1224" t="str">
        <f t="shared" si="194"/>
        <v/>
      </c>
      <c r="R1224" t="str">
        <f t="shared" si="195"/>
        <v>Yes</v>
      </c>
      <c r="S1224">
        <f t="shared" si="196"/>
        <v>12345</v>
      </c>
      <c r="T1224" t="str">
        <f t="shared" si="197"/>
        <v>Turnover 1</v>
      </c>
      <c r="U1224" s="3">
        <f t="shared" si="198"/>
        <v>45317</v>
      </c>
      <c r="V1224" t="str">
        <f>IF($R1224="No","",IF(D1224="","JD",INDEX(Lookup!$B:$B,MATCH(LEFT(D1224,2),Lookup!$A:$A,0))))</f>
        <v>SI</v>
      </c>
      <c r="W1224" t="str">
        <f t="shared" si="199"/>
        <v>xxxx xxx xxxxx</v>
      </c>
      <c r="X1224" t="str">
        <f t="shared" si="200"/>
        <v>xxxx xxx xxx xxx</v>
      </c>
      <c r="Y1224" t="str">
        <f t="shared" si="201"/>
        <v>SI xxx</v>
      </c>
      <c r="Z1224" s="5">
        <f t="shared" si="202"/>
        <v>-652.062725</v>
      </c>
    </row>
    <row r="1225" spans="1:26" x14ac:dyDescent="0.25">
      <c r="A1225" s="6" t="s">
        <v>16</v>
      </c>
      <c r="B1225" s="6" t="s">
        <v>16</v>
      </c>
      <c r="C1225" s="6" t="s">
        <v>54</v>
      </c>
      <c r="D1225" s="6" t="s">
        <v>58</v>
      </c>
      <c r="E1225" s="6">
        <v>11111</v>
      </c>
      <c r="F1225" s="6" t="s">
        <v>56</v>
      </c>
      <c r="G1225" s="6">
        <v>123456</v>
      </c>
      <c r="H1225" s="6" t="s">
        <v>57</v>
      </c>
      <c r="I1225" s="7">
        <v>-652.062725</v>
      </c>
      <c r="J1225" s="6" t="s">
        <v>15</v>
      </c>
      <c r="K1225" s="7">
        <v>-2517771.8204704998</v>
      </c>
      <c r="L1225" s="6" t="s">
        <v>15</v>
      </c>
      <c r="M1225" s="6"/>
      <c r="N1225" s="6"/>
      <c r="P1225" s="3">
        <f t="shared" si="193"/>
        <v>45317</v>
      </c>
      <c r="Q1225" t="str">
        <f t="shared" si="194"/>
        <v/>
      </c>
      <c r="R1225" t="str">
        <f t="shared" si="195"/>
        <v>Yes</v>
      </c>
      <c r="S1225">
        <f t="shared" si="196"/>
        <v>12345</v>
      </c>
      <c r="T1225" t="str">
        <f t="shared" si="197"/>
        <v>Turnover 1</v>
      </c>
      <c r="U1225" s="3">
        <f t="shared" si="198"/>
        <v>45317</v>
      </c>
      <c r="V1225" t="str">
        <f>IF($R1225="No","",IF(D1225="","JD",INDEX(Lookup!$B:$B,MATCH(LEFT(D1225,2),Lookup!$A:$A,0))))</f>
        <v>SI</v>
      </c>
      <c r="W1225" t="str">
        <f t="shared" si="199"/>
        <v>xxxx xxx xxxxx</v>
      </c>
      <c r="X1225" t="str">
        <f t="shared" si="200"/>
        <v>xxxx xxx xxx xxx</v>
      </c>
      <c r="Y1225" t="str">
        <f t="shared" si="201"/>
        <v>SI xxx</v>
      </c>
      <c r="Z1225" s="5">
        <f t="shared" si="202"/>
        <v>-153.61245</v>
      </c>
    </row>
    <row r="1226" spans="1:26" x14ac:dyDescent="0.25">
      <c r="A1226" s="6" t="s">
        <v>16</v>
      </c>
      <c r="B1226" s="6" t="s">
        <v>16</v>
      </c>
      <c r="C1226" s="6" t="s">
        <v>54</v>
      </c>
      <c r="D1226" s="6" t="s">
        <v>58</v>
      </c>
      <c r="E1226" s="6">
        <v>11111</v>
      </c>
      <c r="F1226" s="6" t="s">
        <v>56</v>
      </c>
      <c r="G1226" s="6">
        <v>123456</v>
      </c>
      <c r="H1226" s="6" t="s">
        <v>57</v>
      </c>
      <c r="I1226" s="7">
        <v>-153.61245</v>
      </c>
      <c r="J1226" s="6" t="s">
        <v>15</v>
      </c>
      <c r="K1226" s="7">
        <v>-2517925.4329205002</v>
      </c>
      <c r="L1226" s="6" t="s">
        <v>15</v>
      </c>
      <c r="M1226" s="6"/>
      <c r="N1226" s="6"/>
      <c r="P1226" s="3">
        <f t="shared" si="193"/>
        <v>45317</v>
      </c>
      <c r="Q1226" t="str">
        <f t="shared" si="194"/>
        <v/>
      </c>
      <c r="R1226" t="str">
        <f t="shared" si="195"/>
        <v>Yes</v>
      </c>
      <c r="S1226">
        <f t="shared" si="196"/>
        <v>12345</v>
      </c>
      <c r="T1226" t="str">
        <f t="shared" si="197"/>
        <v>Turnover 1</v>
      </c>
      <c r="U1226" s="3">
        <f t="shared" si="198"/>
        <v>45317</v>
      </c>
      <c r="V1226" t="str">
        <f>IF($R1226="No","",IF(D1226="","JD",INDEX(Lookup!$B:$B,MATCH(LEFT(D1226,2),Lookup!$A:$A,0))))</f>
        <v>SI</v>
      </c>
      <c r="W1226" t="str">
        <f t="shared" si="199"/>
        <v>xxxx xxx xxxxx</v>
      </c>
      <c r="X1226" t="str">
        <f t="shared" si="200"/>
        <v>xxxx xxx xxx xxx</v>
      </c>
      <c r="Y1226" t="str">
        <f t="shared" si="201"/>
        <v>SI xxx</v>
      </c>
      <c r="Z1226" s="5">
        <f t="shared" si="202"/>
        <v>-135.96282200000002</v>
      </c>
    </row>
    <row r="1227" spans="1:26" x14ac:dyDescent="0.25">
      <c r="A1227" s="6" t="s">
        <v>16</v>
      </c>
      <c r="B1227" s="6" t="s">
        <v>16</v>
      </c>
      <c r="C1227" s="6" t="s">
        <v>54</v>
      </c>
      <c r="D1227" s="6" t="s">
        <v>58</v>
      </c>
      <c r="E1227" s="6">
        <v>11111</v>
      </c>
      <c r="F1227" s="6" t="s">
        <v>56</v>
      </c>
      <c r="G1227" s="6">
        <v>123456</v>
      </c>
      <c r="H1227" s="6" t="s">
        <v>57</v>
      </c>
      <c r="I1227" s="7">
        <v>-135.96282200000002</v>
      </c>
      <c r="J1227" s="6" t="s">
        <v>15</v>
      </c>
      <c r="K1227" s="7">
        <v>-2518061.3957425002</v>
      </c>
      <c r="L1227" s="6" t="s">
        <v>15</v>
      </c>
      <c r="M1227" s="6"/>
      <c r="N1227" s="6"/>
      <c r="P1227" s="3">
        <f t="shared" si="193"/>
        <v>45317</v>
      </c>
      <c r="Q1227" t="str">
        <f t="shared" si="194"/>
        <v/>
      </c>
      <c r="R1227" t="str">
        <f t="shared" si="195"/>
        <v>Yes</v>
      </c>
      <c r="S1227">
        <f t="shared" si="196"/>
        <v>12345</v>
      </c>
      <c r="T1227" t="str">
        <f t="shared" si="197"/>
        <v>Turnover 1</v>
      </c>
      <c r="U1227" s="3">
        <f t="shared" si="198"/>
        <v>45317</v>
      </c>
      <c r="V1227" t="str">
        <f>IF($R1227="No","",IF(D1227="","JD",INDEX(Lookup!$B:$B,MATCH(LEFT(D1227,2),Lookup!$A:$A,0))))</f>
        <v>SI</v>
      </c>
      <c r="W1227" t="str">
        <f t="shared" si="199"/>
        <v>xxxx xxx xxxxx</v>
      </c>
      <c r="X1227" t="str">
        <f t="shared" si="200"/>
        <v>xxxx xxx xxx xxx</v>
      </c>
      <c r="Y1227" t="str">
        <f t="shared" si="201"/>
        <v>SI xxx</v>
      </c>
      <c r="Z1227" s="5">
        <f t="shared" si="202"/>
        <v>-255.1926335</v>
      </c>
    </row>
    <row r="1228" spans="1:26" x14ac:dyDescent="0.25">
      <c r="A1228" s="6" t="s">
        <v>16</v>
      </c>
      <c r="B1228" s="6" t="s">
        <v>16</v>
      </c>
      <c r="C1228" s="6" t="s">
        <v>54</v>
      </c>
      <c r="D1228" s="6" t="s">
        <v>58</v>
      </c>
      <c r="E1228" s="6">
        <v>11111</v>
      </c>
      <c r="F1228" s="6" t="s">
        <v>56</v>
      </c>
      <c r="G1228" s="6">
        <v>123456</v>
      </c>
      <c r="H1228" s="6" t="s">
        <v>57</v>
      </c>
      <c r="I1228" s="7">
        <v>-255.1926335</v>
      </c>
      <c r="J1228" s="6" t="s">
        <v>15</v>
      </c>
      <c r="K1228" s="7">
        <v>-2518316.5883760001</v>
      </c>
      <c r="L1228" s="6" t="s">
        <v>15</v>
      </c>
      <c r="M1228" s="6"/>
      <c r="N1228" s="6"/>
      <c r="P1228" s="3">
        <f t="shared" si="193"/>
        <v>45317</v>
      </c>
      <c r="Q1228" t="str">
        <f t="shared" si="194"/>
        <v/>
      </c>
      <c r="R1228" t="str">
        <f t="shared" si="195"/>
        <v>Yes</v>
      </c>
      <c r="S1228">
        <f t="shared" si="196"/>
        <v>12345</v>
      </c>
      <c r="T1228" t="str">
        <f t="shared" si="197"/>
        <v>Turnover 1</v>
      </c>
      <c r="U1228" s="3">
        <f t="shared" si="198"/>
        <v>45317</v>
      </c>
      <c r="V1228" t="str">
        <f>IF($R1228="No","",IF(D1228="","JD",INDEX(Lookup!$B:$B,MATCH(LEFT(D1228,2),Lookup!$A:$A,0))))</f>
        <v>SI</v>
      </c>
      <c r="W1228" t="str">
        <f t="shared" si="199"/>
        <v>xxxx xxx xxxxx</v>
      </c>
      <c r="X1228" t="str">
        <f t="shared" si="200"/>
        <v>xxxx xxx xxx xxx</v>
      </c>
      <c r="Y1228" t="str">
        <f t="shared" si="201"/>
        <v>SI xxx</v>
      </c>
      <c r="Z1228" s="5">
        <f t="shared" si="202"/>
        <v>-12634.3964385</v>
      </c>
    </row>
    <row r="1229" spans="1:26" x14ac:dyDescent="0.25">
      <c r="A1229" s="6" t="s">
        <v>16</v>
      </c>
      <c r="B1229" s="6" t="s">
        <v>16</v>
      </c>
      <c r="C1229" s="6" t="s">
        <v>54</v>
      </c>
      <c r="D1229" s="6" t="s">
        <v>58</v>
      </c>
      <c r="E1229" s="6">
        <v>11111</v>
      </c>
      <c r="F1229" s="6" t="s">
        <v>56</v>
      </c>
      <c r="G1229" s="6">
        <v>123456</v>
      </c>
      <c r="H1229" s="6" t="s">
        <v>57</v>
      </c>
      <c r="I1229" s="7">
        <v>-12634.3964385</v>
      </c>
      <c r="J1229" s="6" t="s">
        <v>15</v>
      </c>
      <c r="K1229" s="7">
        <v>-2530950.9848145</v>
      </c>
      <c r="L1229" s="6" t="s">
        <v>15</v>
      </c>
      <c r="M1229" s="6"/>
      <c r="N1229" s="6"/>
      <c r="P1229" s="3">
        <f t="shared" si="193"/>
        <v>45317</v>
      </c>
      <c r="Q1229" t="str">
        <f t="shared" si="194"/>
        <v/>
      </c>
      <c r="R1229" t="str">
        <f t="shared" si="195"/>
        <v>Yes</v>
      </c>
      <c r="S1229">
        <f t="shared" si="196"/>
        <v>12345</v>
      </c>
      <c r="T1229" t="str">
        <f t="shared" si="197"/>
        <v>Turnover 1</v>
      </c>
      <c r="U1229" s="3">
        <f t="shared" si="198"/>
        <v>45317</v>
      </c>
      <c r="V1229" t="str">
        <f>IF($R1229="No","",IF(D1229="","JD",INDEX(Lookup!$B:$B,MATCH(LEFT(D1229,2),Lookup!$A:$A,0))))</f>
        <v>SI</v>
      </c>
      <c r="W1229" t="str">
        <f t="shared" si="199"/>
        <v>xxxx xxx xxxxx</v>
      </c>
      <c r="X1229" t="str">
        <f t="shared" si="200"/>
        <v>xxxx xxx xxx xxx</v>
      </c>
      <c r="Y1229" t="str">
        <f t="shared" si="201"/>
        <v>SI xxx</v>
      </c>
      <c r="Z1229" s="5">
        <f t="shared" si="202"/>
        <v>-87.767706000000004</v>
      </c>
    </row>
    <row r="1230" spans="1:26" x14ac:dyDescent="0.25">
      <c r="A1230" s="6" t="s">
        <v>16</v>
      </c>
      <c r="B1230" s="6" t="s">
        <v>16</v>
      </c>
      <c r="C1230" s="6" t="s">
        <v>54</v>
      </c>
      <c r="D1230" s="6" t="s">
        <v>58</v>
      </c>
      <c r="E1230" s="6">
        <v>11111</v>
      </c>
      <c r="F1230" s="6" t="s">
        <v>56</v>
      </c>
      <c r="G1230" s="6">
        <v>123456</v>
      </c>
      <c r="H1230" s="6" t="s">
        <v>57</v>
      </c>
      <c r="I1230" s="7">
        <v>-87.767706000000004</v>
      </c>
      <c r="J1230" s="6" t="s">
        <v>15</v>
      </c>
      <c r="K1230" s="7">
        <v>-2531038.7525205002</v>
      </c>
      <c r="L1230" s="6" t="s">
        <v>15</v>
      </c>
      <c r="M1230" s="6"/>
      <c r="N1230" s="6"/>
      <c r="P1230" s="3">
        <f t="shared" si="193"/>
        <v>45317</v>
      </c>
      <c r="Q1230" t="str">
        <f t="shared" si="194"/>
        <v/>
      </c>
      <c r="R1230" t="str">
        <f t="shared" si="195"/>
        <v>Yes</v>
      </c>
      <c r="S1230">
        <f t="shared" si="196"/>
        <v>12345</v>
      </c>
      <c r="T1230" t="str">
        <f t="shared" si="197"/>
        <v>Turnover 1</v>
      </c>
      <c r="U1230" s="3">
        <f t="shared" si="198"/>
        <v>45317</v>
      </c>
      <c r="V1230" t="str">
        <f>IF($R1230="No","",IF(D1230="","JD",INDEX(Lookup!$B:$B,MATCH(LEFT(D1230,2),Lookup!$A:$A,0))))</f>
        <v>SI</v>
      </c>
      <c r="W1230" t="str">
        <f t="shared" si="199"/>
        <v>xxxx xxx xxxxx</v>
      </c>
      <c r="X1230" t="str">
        <f t="shared" si="200"/>
        <v>xxxx xxx xxx xxx</v>
      </c>
      <c r="Y1230" t="str">
        <f t="shared" si="201"/>
        <v>SI xxx</v>
      </c>
      <c r="Z1230" s="5">
        <f t="shared" si="202"/>
        <v>-121.903806</v>
      </c>
    </row>
    <row r="1231" spans="1:26" x14ac:dyDescent="0.25">
      <c r="A1231" s="6" t="s">
        <v>16</v>
      </c>
      <c r="B1231" s="6" t="s">
        <v>16</v>
      </c>
      <c r="C1231" s="6" t="s">
        <v>54</v>
      </c>
      <c r="D1231" s="6" t="s">
        <v>58</v>
      </c>
      <c r="E1231" s="6">
        <v>11111</v>
      </c>
      <c r="F1231" s="6" t="s">
        <v>56</v>
      </c>
      <c r="G1231" s="6">
        <v>123456</v>
      </c>
      <c r="H1231" s="6" t="s">
        <v>57</v>
      </c>
      <c r="I1231" s="7">
        <v>-121.903806</v>
      </c>
      <c r="J1231" s="6" t="s">
        <v>15</v>
      </c>
      <c r="K1231" s="7">
        <v>-2531160.6563264998</v>
      </c>
      <c r="L1231" s="6" t="s">
        <v>15</v>
      </c>
      <c r="M1231" s="6"/>
      <c r="N1231" s="6"/>
      <c r="P1231" s="3">
        <f t="shared" si="193"/>
        <v>45317</v>
      </c>
      <c r="Q1231" t="str">
        <f t="shared" si="194"/>
        <v/>
      </c>
      <c r="R1231" t="str">
        <f t="shared" si="195"/>
        <v>Yes</v>
      </c>
      <c r="S1231">
        <f t="shared" si="196"/>
        <v>12345</v>
      </c>
      <c r="T1231" t="str">
        <f t="shared" si="197"/>
        <v>Turnover 1</v>
      </c>
      <c r="U1231" s="3">
        <f t="shared" si="198"/>
        <v>45317</v>
      </c>
      <c r="V1231" t="str">
        <f>IF($R1231="No","",IF(D1231="","JD",INDEX(Lookup!$B:$B,MATCH(LEFT(D1231,2),Lookup!$A:$A,0))))</f>
        <v>SI</v>
      </c>
      <c r="W1231" t="str">
        <f t="shared" si="199"/>
        <v>xxxx xxx xxxxx</v>
      </c>
      <c r="X1231" t="str">
        <f t="shared" si="200"/>
        <v>xxxx xxx xxx xxx</v>
      </c>
      <c r="Y1231" t="str">
        <f t="shared" si="201"/>
        <v>SI xxx</v>
      </c>
      <c r="Z1231" s="5">
        <f t="shared" si="202"/>
        <v>-3065.3206359999999</v>
      </c>
    </row>
    <row r="1232" spans="1:26" x14ac:dyDescent="0.25">
      <c r="A1232" s="6" t="s">
        <v>16</v>
      </c>
      <c r="B1232" s="6" t="s">
        <v>16</v>
      </c>
      <c r="C1232" s="6" t="s">
        <v>54</v>
      </c>
      <c r="D1232" s="6" t="s">
        <v>58</v>
      </c>
      <c r="E1232" s="6">
        <v>11111</v>
      </c>
      <c r="F1232" s="6" t="s">
        <v>56</v>
      </c>
      <c r="G1232" s="6">
        <v>123456</v>
      </c>
      <c r="H1232" s="6" t="s">
        <v>57</v>
      </c>
      <c r="I1232" s="7">
        <v>-3065.3206359999999</v>
      </c>
      <c r="J1232" s="6" t="s">
        <v>15</v>
      </c>
      <c r="K1232" s="7">
        <v>-2534225.9769624998</v>
      </c>
      <c r="L1232" s="6" t="s">
        <v>15</v>
      </c>
      <c r="M1232" s="6"/>
      <c r="N1232" s="6"/>
      <c r="P1232" s="3">
        <f t="shared" si="193"/>
        <v>45317</v>
      </c>
      <c r="Q1232" t="str">
        <f t="shared" si="194"/>
        <v/>
      </c>
      <c r="R1232" t="str">
        <f t="shared" si="195"/>
        <v>Yes</v>
      </c>
      <c r="S1232">
        <f t="shared" si="196"/>
        <v>12345</v>
      </c>
      <c r="T1232" t="str">
        <f t="shared" si="197"/>
        <v>Turnover 1</v>
      </c>
      <c r="U1232" s="3">
        <f t="shared" si="198"/>
        <v>45317</v>
      </c>
      <c r="V1232" t="str">
        <f>IF($R1232="No","",IF(D1232="","JD",INDEX(Lookup!$B:$B,MATCH(LEFT(D1232,2),Lookup!$A:$A,0))))</f>
        <v>SI</v>
      </c>
      <c r="W1232" t="str">
        <f t="shared" si="199"/>
        <v>xxxx xxx xxxxx</v>
      </c>
      <c r="X1232" t="str">
        <f t="shared" si="200"/>
        <v>xxxx xxx xxx xxx</v>
      </c>
      <c r="Y1232" t="str">
        <f t="shared" si="201"/>
        <v>SI xxx</v>
      </c>
      <c r="Z1232" s="5">
        <f t="shared" si="202"/>
        <v>-715.06279400000005</v>
      </c>
    </row>
    <row r="1233" spans="1:26" x14ac:dyDescent="0.25">
      <c r="A1233" s="6" t="s">
        <v>16</v>
      </c>
      <c r="B1233" s="6" t="s">
        <v>16</v>
      </c>
      <c r="C1233" s="6" t="s">
        <v>54</v>
      </c>
      <c r="D1233" s="6" t="s">
        <v>58</v>
      </c>
      <c r="E1233" s="6">
        <v>11111</v>
      </c>
      <c r="F1233" s="6" t="s">
        <v>56</v>
      </c>
      <c r="G1233" s="6">
        <v>123456</v>
      </c>
      <c r="H1233" s="6" t="s">
        <v>57</v>
      </c>
      <c r="I1233" s="7">
        <v>-715.06279400000005</v>
      </c>
      <c r="J1233" s="6" t="s">
        <v>15</v>
      </c>
      <c r="K1233" s="7">
        <v>-2534941.0397565002</v>
      </c>
      <c r="L1233" s="6" t="s">
        <v>15</v>
      </c>
      <c r="M1233" s="6"/>
      <c r="N1233" s="6"/>
      <c r="P1233" s="3">
        <f t="shared" si="193"/>
        <v>45317</v>
      </c>
      <c r="Q1233" t="str">
        <f t="shared" si="194"/>
        <v/>
      </c>
      <c r="R1233" t="str">
        <f t="shared" si="195"/>
        <v>Yes</v>
      </c>
      <c r="S1233">
        <f t="shared" si="196"/>
        <v>12345</v>
      </c>
      <c r="T1233" t="str">
        <f t="shared" si="197"/>
        <v>Turnover 1</v>
      </c>
      <c r="U1233" s="3">
        <f t="shared" si="198"/>
        <v>45317</v>
      </c>
      <c r="V1233" t="str">
        <f>IF($R1233="No","",IF(D1233="","JD",INDEX(Lookup!$B:$B,MATCH(LEFT(D1233,2),Lookup!$A:$A,0))))</f>
        <v>SI</v>
      </c>
      <c r="W1233" t="str">
        <f t="shared" si="199"/>
        <v>xxxx xxx xxxxx</v>
      </c>
      <c r="X1233" t="str">
        <f t="shared" si="200"/>
        <v>xxxx xxx xxx xxx</v>
      </c>
      <c r="Y1233" t="str">
        <f t="shared" si="201"/>
        <v>SI xxx</v>
      </c>
      <c r="Z1233" s="5">
        <f t="shared" si="202"/>
        <v>-149.06097</v>
      </c>
    </row>
    <row r="1234" spans="1:26" x14ac:dyDescent="0.25">
      <c r="A1234" s="6" t="s">
        <v>16</v>
      </c>
      <c r="B1234" s="6" t="s">
        <v>16</v>
      </c>
      <c r="C1234" s="6" t="s">
        <v>54</v>
      </c>
      <c r="D1234" s="6" t="s">
        <v>58</v>
      </c>
      <c r="E1234" s="6">
        <v>11111</v>
      </c>
      <c r="F1234" s="6" t="s">
        <v>56</v>
      </c>
      <c r="G1234" s="6">
        <v>123456</v>
      </c>
      <c r="H1234" s="6" t="s">
        <v>57</v>
      </c>
      <c r="I1234" s="7">
        <v>-149.06097</v>
      </c>
      <c r="J1234" s="6" t="s">
        <v>15</v>
      </c>
      <c r="K1234" s="7">
        <v>-2535090.1007265002</v>
      </c>
      <c r="L1234" s="6" t="s">
        <v>15</v>
      </c>
      <c r="M1234" s="6"/>
      <c r="N1234" s="6"/>
      <c r="P1234" s="3">
        <f t="shared" si="193"/>
        <v>45317</v>
      </c>
      <c r="Q1234" t="str">
        <f t="shared" si="194"/>
        <v/>
      </c>
      <c r="R1234" t="str">
        <f t="shared" si="195"/>
        <v>Yes</v>
      </c>
      <c r="S1234">
        <f t="shared" si="196"/>
        <v>12345</v>
      </c>
      <c r="T1234" t="str">
        <f t="shared" si="197"/>
        <v>Turnover 1</v>
      </c>
      <c r="U1234" s="3">
        <f t="shared" si="198"/>
        <v>45317</v>
      </c>
      <c r="V1234" t="str">
        <f>IF($R1234="No","",IF(D1234="","JD",INDEX(Lookup!$B:$B,MATCH(LEFT(D1234,2),Lookup!$A:$A,0))))</f>
        <v>SI</v>
      </c>
      <c r="W1234" t="str">
        <f t="shared" si="199"/>
        <v>xxxx xxx xxxxx</v>
      </c>
      <c r="X1234" t="str">
        <f t="shared" si="200"/>
        <v>xxxx xxx xxx xxx</v>
      </c>
      <c r="Y1234" t="str">
        <f t="shared" si="201"/>
        <v>SI xxx</v>
      </c>
      <c r="Z1234" s="5">
        <f t="shared" si="202"/>
        <v>-118.67984100000001</v>
      </c>
    </row>
    <row r="1235" spans="1:26" x14ac:dyDescent="0.25">
      <c r="A1235" s="6" t="s">
        <v>16</v>
      </c>
      <c r="B1235" s="6" t="s">
        <v>16</v>
      </c>
      <c r="C1235" s="6" t="s">
        <v>54</v>
      </c>
      <c r="D1235" s="6" t="s">
        <v>58</v>
      </c>
      <c r="E1235" s="6">
        <v>11111</v>
      </c>
      <c r="F1235" s="6" t="s">
        <v>56</v>
      </c>
      <c r="G1235" s="6">
        <v>123456</v>
      </c>
      <c r="H1235" s="6" t="s">
        <v>57</v>
      </c>
      <c r="I1235" s="7">
        <v>-118.67984100000001</v>
      </c>
      <c r="J1235" s="6" t="s">
        <v>15</v>
      </c>
      <c r="K1235" s="7">
        <v>-2535208.7805675003</v>
      </c>
      <c r="L1235" s="6" t="s">
        <v>15</v>
      </c>
      <c r="M1235" s="6"/>
      <c r="N1235" s="6"/>
      <c r="P1235" s="3">
        <f t="shared" si="193"/>
        <v>45317</v>
      </c>
      <c r="Q1235" t="str">
        <f t="shared" si="194"/>
        <v/>
      </c>
      <c r="R1235" t="str">
        <f t="shared" si="195"/>
        <v>Yes</v>
      </c>
      <c r="S1235">
        <f t="shared" si="196"/>
        <v>12345</v>
      </c>
      <c r="T1235" t="str">
        <f t="shared" si="197"/>
        <v>Turnover 1</v>
      </c>
      <c r="U1235" s="3">
        <f t="shared" si="198"/>
        <v>45317</v>
      </c>
      <c r="V1235" t="str">
        <f>IF($R1235="No","",IF(D1235="","JD",INDEX(Lookup!$B:$B,MATCH(LEFT(D1235,2),Lookup!$A:$A,0))))</f>
        <v>SI</v>
      </c>
      <c r="W1235" t="str">
        <f t="shared" si="199"/>
        <v>xxxx xxx xxxxx</v>
      </c>
      <c r="X1235" t="str">
        <f t="shared" si="200"/>
        <v>xxxx xxx xxx xxx</v>
      </c>
      <c r="Y1235" t="str">
        <f t="shared" si="201"/>
        <v>SI xxx</v>
      </c>
      <c r="Z1235" s="5">
        <f t="shared" si="202"/>
        <v>-1732.59672</v>
      </c>
    </row>
    <row r="1236" spans="1:26" x14ac:dyDescent="0.25">
      <c r="A1236" s="6" t="s">
        <v>16</v>
      </c>
      <c r="B1236" s="6" t="s">
        <v>16</v>
      </c>
      <c r="C1236" s="6" t="s">
        <v>54</v>
      </c>
      <c r="D1236" s="6" t="s">
        <v>58</v>
      </c>
      <c r="E1236" s="6">
        <v>11111</v>
      </c>
      <c r="F1236" s="6" t="s">
        <v>56</v>
      </c>
      <c r="G1236" s="6">
        <v>123456</v>
      </c>
      <c r="H1236" s="6" t="s">
        <v>57</v>
      </c>
      <c r="I1236" s="7">
        <v>-1732.59672</v>
      </c>
      <c r="J1236" s="6" t="s">
        <v>15</v>
      </c>
      <c r="K1236" s="7">
        <v>-2536941.3772875001</v>
      </c>
      <c r="L1236" s="6" t="s">
        <v>15</v>
      </c>
      <c r="M1236" s="6"/>
      <c r="N1236" s="6"/>
      <c r="P1236" s="3">
        <f t="shared" si="193"/>
        <v>45317</v>
      </c>
      <c r="Q1236" t="str">
        <f t="shared" si="194"/>
        <v/>
      </c>
      <c r="R1236" t="str">
        <f t="shared" si="195"/>
        <v>Yes</v>
      </c>
      <c r="S1236">
        <f t="shared" si="196"/>
        <v>12345</v>
      </c>
      <c r="T1236" t="str">
        <f t="shared" si="197"/>
        <v>Turnover 1</v>
      </c>
      <c r="U1236" s="3">
        <f t="shared" si="198"/>
        <v>45317</v>
      </c>
      <c r="V1236" t="str">
        <f>IF($R1236="No","",IF(D1236="","JD",INDEX(Lookup!$B:$B,MATCH(LEFT(D1236,2),Lookup!$A:$A,0))))</f>
        <v>SI</v>
      </c>
      <c r="W1236" t="str">
        <f t="shared" si="199"/>
        <v>xxxx xxx xxxxx</v>
      </c>
      <c r="X1236" t="str">
        <f t="shared" si="200"/>
        <v>xxxx xxx xxx xxx</v>
      </c>
      <c r="Y1236" t="str">
        <f t="shared" si="201"/>
        <v>SI xxx</v>
      </c>
      <c r="Z1236" s="5">
        <f t="shared" si="202"/>
        <v>-151.753929</v>
      </c>
    </row>
    <row r="1237" spans="1:26" x14ac:dyDescent="0.25">
      <c r="A1237" s="6" t="s">
        <v>16</v>
      </c>
      <c r="B1237" s="6" t="s">
        <v>16</v>
      </c>
      <c r="C1237" s="6" t="s">
        <v>54</v>
      </c>
      <c r="D1237" s="6" t="s">
        <v>58</v>
      </c>
      <c r="E1237" s="6">
        <v>11111</v>
      </c>
      <c r="F1237" s="6" t="s">
        <v>56</v>
      </c>
      <c r="G1237" s="6">
        <v>123456</v>
      </c>
      <c r="H1237" s="6" t="s">
        <v>57</v>
      </c>
      <c r="I1237" s="7">
        <v>-151.753929</v>
      </c>
      <c r="J1237" s="6" t="s">
        <v>15</v>
      </c>
      <c r="K1237" s="7">
        <v>-2537093.1312165</v>
      </c>
      <c r="L1237" s="6" t="s">
        <v>15</v>
      </c>
      <c r="M1237" s="6"/>
      <c r="N1237" s="6"/>
      <c r="P1237" s="3">
        <f t="shared" si="193"/>
        <v>45317</v>
      </c>
      <c r="Q1237" t="str">
        <f t="shared" si="194"/>
        <v/>
      </c>
      <c r="R1237" t="str">
        <f t="shared" si="195"/>
        <v>Yes</v>
      </c>
      <c r="S1237">
        <f t="shared" si="196"/>
        <v>12345</v>
      </c>
      <c r="T1237" t="str">
        <f t="shared" si="197"/>
        <v>Turnover 1</v>
      </c>
      <c r="U1237" s="3">
        <f t="shared" si="198"/>
        <v>45317</v>
      </c>
      <c r="V1237" t="str">
        <f>IF($R1237="No","",IF(D1237="","JD",INDEX(Lookup!$B:$B,MATCH(LEFT(D1237,2),Lookup!$A:$A,0))))</f>
        <v>SI</v>
      </c>
      <c r="W1237" t="str">
        <f t="shared" si="199"/>
        <v>xxxx xxx xxxxx</v>
      </c>
      <c r="X1237" t="str">
        <f t="shared" si="200"/>
        <v>xxxx xxx xxx xxx</v>
      </c>
      <c r="Y1237" t="str">
        <f t="shared" si="201"/>
        <v>SI xxx</v>
      </c>
      <c r="Z1237" s="5">
        <f t="shared" si="202"/>
        <v>-102.332442</v>
      </c>
    </row>
    <row r="1238" spans="1:26" x14ac:dyDescent="0.25">
      <c r="A1238" s="6" t="s">
        <v>16</v>
      </c>
      <c r="B1238" s="6" t="s">
        <v>16</v>
      </c>
      <c r="C1238" s="6" t="s">
        <v>54</v>
      </c>
      <c r="D1238" s="6" t="s">
        <v>58</v>
      </c>
      <c r="E1238" s="6">
        <v>11111</v>
      </c>
      <c r="F1238" s="6" t="s">
        <v>56</v>
      </c>
      <c r="G1238" s="6">
        <v>123456</v>
      </c>
      <c r="H1238" s="6" t="s">
        <v>57</v>
      </c>
      <c r="I1238" s="7">
        <v>-102.332442</v>
      </c>
      <c r="J1238" s="6" t="s">
        <v>15</v>
      </c>
      <c r="K1238" s="7">
        <v>-2537195.4636585</v>
      </c>
      <c r="L1238" s="6" t="s">
        <v>15</v>
      </c>
      <c r="M1238" s="6"/>
      <c r="N1238" s="6"/>
      <c r="P1238" s="3">
        <f t="shared" si="193"/>
        <v>45317</v>
      </c>
      <c r="Q1238" t="str">
        <f t="shared" si="194"/>
        <v/>
      </c>
      <c r="R1238" t="str">
        <f t="shared" si="195"/>
        <v>Yes</v>
      </c>
      <c r="S1238">
        <f t="shared" si="196"/>
        <v>12345</v>
      </c>
      <c r="T1238" t="str">
        <f t="shared" si="197"/>
        <v>Turnover 1</v>
      </c>
      <c r="U1238" s="3">
        <f t="shared" si="198"/>
        <v>45317</v>
      </c>
      <c r="V1238" t="str">
        <f>IF($R1238="No","",IF(D1238="","JD",INDEX(Lookup!$B:$B,MATCH(LEFT(D1238,2),Lookup!$A:$A,0))))</f>
        <v>SI</v>
      </c>
      <c r="W1238" t="str">
        <f t="shared" si="199"/>
        <v>xxxx xxx xxxxx</v>
      </c>
      <c r="X1238" t="str">
        <f t="shared" si="200"/>
        <v>xxxx xxx xxx xxx</v>
      </c>
      <c r="Y1238" t="str">
        <f t="shared" si="201"/>
        <v>SI xxx</v>
      </c>
      <c r="Z1238" s="5">
        <f t="shared" si="202"/>
        <v>-756.190473</v>
      </c>
    </row>
    <row r="1239" spans="1:26" x14ac:dyDescent="0.25">
      <c r="A1239" s="6" t="s">
        <v>16</v>
      </c>
      <c r="B1239" s="6" t="s">
        <v>16</v>
      </c>
      <c r="C1239" s="6" t="s">
        <v>54</v>
      </c>
      <c r="D1239" s="6" t="s">
        <v>58</v>
      </c>
      <c r="E1239" s="6">
        <v>11111</v>
      </c>
      <c r="F1239" s="6" t="s">
        <v>56</v>
      </c>
      <c r="G1239" s="6">
        <v>123456</v>
      </c>
      <c r="H1239" s="6" t="s">
        <v>57</v>
      </c>
      <c r="I1239" s="7">
        <v>-756.190473</v>
      </c>
      <c r="J1239" s="6" t="s">
        <v>15</v>
      </c>
      <c r="K1239" s="7">
        <v>-2537951.6541315001</v>
      </c>
      <c r="L1239" s="6" t="s">
        <v>15</v>
      </c>
      <c r="M1239" s="6"/>
      <c r="N1239" s="6"/>
      <c r="P1239" s="3">
        <f t="shared" si="193"/>
        <v>45317</v>
      </c>
      <c r="Q1239" t="str">
        <f t="shared" si="194"/>
        <v/>
      </c>
      <c r="R1239" t="str">
        <f t="shared" si="195"/>
        <v>Yes</v>
      </c>
      <c r="S1239">
        <f t="shared" si="196"/>
        <v>12345</v>
      </c>
      <c r="T1239" t="str">
        <f t="shared" si="197"/>
        <v>Turnover 1</v>
      </c>
      <c r="U1239" s="3">
        <f t="shared" si="198"/>
        <v>45317</v>
      </c>
      <c r="V1239" t="str">
        <f>IF($R1239="No","",IF(D1239="","JD",INDEX(Lookup!$B:$B,MATCH(LEFT(D1239,2),Lookup!$A:$A,0))))</f>
        <v>SI</v>
      </c>
      <c r="W1239" t="str">
        <f t="shared" si="199"/>
        <v>xxxx xxx xxxxx</v>
      </c>
      <c r="X1239" t="str">
        <f t="shared" si="200"/>
        <v>xxxx xxx xxx xxx</v>
      </c>
      <c r="Y1239" t="str">
        <f t="shared" si="201"/>
        <v>SI xxx</v>
      </c>
      <c r="Z1239" s="5">
        <f t="shared" si="202"/>
        <v>-20417.085877499998</v>
      </c>
    </row>
    <row r="1240" spans="1:26" x14ac:dyDescent="0.25">
      <c r="A1240" s="6" t="s">
        <v>16</v>
      </c>
      <c r="B1240" s="6" t="s">
        <v>16</v>
      </c>
      <c r="C1240" s="6" t="s">
        <v>54</v>
      </c>
      <c r="D1240" s="6" t="s">
        <v>58</v>
      </c>
      <c r="E1240" s="6">
        <v>11111</v>
      </c>
      <c r="F1240" s="6" t="s">
        <v>56</v>
      </c>
      <c r="G1240" s="6">
        <v>123456</v>
      </c>
      <c r="H1240" s="6" t="s">
        <v>57</v>
      </c>
      <c r="I1240" s="7">
        <v>-20417.085877499998</v>
      </c>
      <c r="J1240" s="6" t="s">
        <v>15</v>
      </c>
      <c r="K1240" s="7">
        <v>-2558368.7400089996</v>
      </c>
      <c r="L1240" s="6" t="s">
        <v>15</v>
      </c>
      <c r="M1240" s="6"/>
      <c r="N1240" s="6"/>
      <c r="P1240" s="3">
        <f t="shared" si="193"/>
        <v>45317</v>
      </c>
      <c r="Q1240" t="str">
        <f t="shared" si="194"/>
        <v/>
      </c>
      <c r="R1240" t="str">
        <f t="shared" si="195"/>
        <v>Yes</v>
      </c>
      <c r="S1240">
        <f t="shared" si="196"/>
        <v>12345</v>
      </c>
      <c r="T1240" t="str">
        <f t="shared" si="197"/>
        <v>Turnover 1</v>
      </c>
      <c r="U1240" s="3">
        <f t="shared" si="198"/>
        <v>45317</v>
      </c>
      <c r="V1240" t="str">
        <f>IF($R1240="No","",IF(D1240="","JD",INDEX(Lookup!$B:$B,MATCH(LEFT(D1240,2),Lookup!$A:$A,0))))</f>
        <v>SI</v>
      </c>
      <c r="W1240" t="str">
        <f t="shared" si="199"/>
        <v>xxxx xxx xxxxx</v>
      </c>
      <c r="X1240" t="str">
        <f t="shared" si="200"/>
        <v>xxxx xxx xxx xxx</v>
      </c>
      <c r="Y1240" t="str">
        <f t="shared" si="201"/>
        <v>SI xxx</v>
      </c>
      <c r="Z1240" s="5">
        <f t="shared" si="202"/>
        <v>-2827.9862400000002</v>
      </c>
    </row>
    <row r="1241" spans="1:26" x14ac:dyDescent="0.25">
      <c r="A1241" s="6" t="s">
        <v>16</v>
      </c>
      <c r="B1241" s="6" t="s">
        <v>16</v>
      </c>
      <c r="C1241" s="6" t="s">
        <v>54</v>
      </c>
      <c r="D1241" s="6" t="s">
        <v>58</v>
      </c>
      <c r="E1241" s="6">
        <v>11111</v>
      </c>
      <c r="F1241" s="6" t="s">
        <v>56</v>
      </c>
      <c r="G1241" s="6">
        <v>123456</v>
      </c>
      <c r="H1241" s="6" t="s">
        <v>57</v>
      </c>
      <c r="I1241" s="7">
        <v>-2827.9862400000002</v>
      </c>
      <c r="J1241" s="6" t="s">
        <v>15</v>
      </c>
      <c r="K1241" s="7">
        <v>-2561196.7262490001</v>
      </c>
      <c r="L1241" s="6" t="s">
        <v>15</v>
      </c>
      <c r="M1241" s="6"/>
      <c r="N1241" s="6"/>
      <c r="P1241" s="3">
        <f t="shared" si="193"/>
        <v>45317</v>
      </c>
      <c r="Q1241" t="str">
        <f t="shared" si="194"/>
        <v/>
      </c>
      <c r="R1241" t="str">
        <f t="shared" si="195"/>
        <v>Yes</v>
      </c>
      <c r="S1241">
        <f t="shared" si="196"/>
        <v>12345</v>
      </c>
      <c r="T1241" t="str">
        <f t="shared" si="197"/>
        <v>Turnover 1</v>
      </c>
      <c r="U1241" s="3">
        <f t="shared" si="198"/>
        <v>45317</v>
      </c>
      <c r="V1241" t="str">
        <f>IF($R1241="No","",IF(D1241="","JD",INDEX(Lookup!$B:$B,MATCH(LEFT(D1241,2),Lookup!$A:$A,0))))</f>
        <v>SI</v>
      </c>
      <c r="W1241" t="str">
        <f t="shared" si="199"/>
        <v>xxxx xxx xxxxx</v>
      </c>
      <c r="X1241" t="str">
        <f t="shared" si="200"/>
        <v>xxxx xxx xxx xxx</v>
      </c>
      <c r="Y1241" t="str">
        <f t="shared" si="201"/>
        <v>SI xxx</v>
      </c>
      <c r="Z1241" s="5">
        <f t="shared" si="202"/>
        <v>-2502.3025600000001</v>
      </c>
    </row>
    <row r="1242" spans="1:26" x14ac:dyDescent="0.25">
      <c r="A1242" s="6" t="s">
        <v>16</v>
      </c>
      <c r="B1242" s="6" t="s">
        <v>16</v>
      </c>
      <c r="C1242" s="6" t="s">
        <v>54</v>
      </c>
      <c r="D1242" s="6" t="s">
        <v>58</v>
      </c>
      <c r="E1242" s="6">
        <v>11111</v>
      </c>
      <c r="F1242" s="6" t="s">
        <v>56</v>
      </c>
      <c r="G1242" s="6">
        <v>123456</v>
      </c>
      <c r="H1242" s="6" t="s">
        <v>57</v>
      </c>
      <c r="I1242" s="7">
        <v>-2502.3025600000001</v>
      </c>
      <c r="J1242" s="6" t="s">
        <v>15</v>
      </c>
      <c r="K1242" s="7">
        <v>-2563699.0288089998</v>
      </c>
      <c r="L1242" s="6" t="s">
        <v>15</v>
      </c>
      <c r="M1242" s="6"/>
      <c r="N1242" s="6"/>
      <c r="P1242" s="3">
        <f t="shared" si="193"/>
        <v>45317</v>
      </c>
      <c r="Q1242" t="str">
        <f t="shared" si="194"/>
        <v/>
      </c>
      <c r="R1242" t="str">
        <f t="shared" si="195"/>
        <v>Yes</v>
      </c>
      <c r="S1242">
        <f t="shared" si="196"/>
        <v>12345</v>
      </c>
      <c r="T1242" t="str">
        <f t="shared" si="197"/>
        <v>Turnover 1</v>
      </c>
      <c r="U1242" s="3">
        <f t="shared" si="198"/>
        <v>45317</v>
      </c>
      <c r="V1242" t="str">
        <f>IF($R1242="No","",IF(D1242="","JD",INDEX(Lookup!$B:$B,MATCH(LEFT(D1242,2),Lookup!$A:$A,0))))</f>
        <v>SI</v>
      </c>
      <c r="W1242" t="str">
        <f t="shared" si="199"/>
        <v>xxxx xxx xxxxx</v>
      </c>
      <c r="X1242" t="str">
        <f t="shared" si="200"/>
        <v>xxxx xxx xxx xxx</v>
      </c>
      <c r="Y1242" t="str">
        <f t="shared" si="201"/>
        <v>SI xxx</v>
      </c>
      <c r="Z1242" s="5">
        <f t="shared" si="202"/>
        <v>-235.29887300000001</v>
      </c>
    </row>
    <row r="1243" spans="1:26" x14ac:dyDescent="0.25">
      <c r="A1243" s="6" t="s">
        <v>16</v>
      </c>
      <c r="B1243" s="6" t="s">
        <v>16</v>
      </c>
      <c r="C1243" s="6" t="s">
        <v>54</v>
      </c>
      <c r="D1243" s="6" t="s">
        <v>58</v>
      </c>
      <c r="E1243" s="6">
        <v>11111</v>
      </c>
      <c r="F1243" s="6" t="s">
        <v>56</v>
      </c>
      <c r="G1243" s="6">
        <v>123456</v>
      </c>
      <c r="H1243" s="6" t="s">
        <v>57</v>
      </c>
      <c r="I1243" s="7">
        <v>-235.29887300000001</v>
      </c>
      <c r="J1243" s="6" t="s">
        <v>15</v>
      </c>
      <c r="K1243" s="7">
        <v>-2563934.3276820001</v>
      </c>
      <c r="L1243" s="6" t="s">
        <v>15</v>
      </c>
      <c r="M1243" s="6"/>
      <c r="N1243" s="6"/>
      <c r="P1243" s="3">
        <f t="shared" si="193"/>
        <v>45317</v>
      </c>
      <c r="Q1243" t="str">
        <f t="shared" si="194"/>
        <v/>
      </c>
      <c r="R1243" t="str">
        <f t="shared" si="195"/>
        <v>Yes</v>
      </c>
      <c r="S1243">
        <f t="shared" si="196"/>
        <v>12345</v>
      </c>
      <c r="T1243" t="str">
        <f t="shared" si="197"/>
        <v>Turnover 1</v>
      </c>
      <c r="U1243" s="3">
        <f t="shared" si="198"/>
        <v>45317</v>
      </c>
      <c r="V1243" t="str">
        <f>IF($R1243="No","",IF(D1243="","JD",INDEX(Lookup!$B:$B,MATCH(LEFT(D1243,2),Lookup!$A:$A,0))))</f>
        <v>SI</v>
      </c>
      <c r="W1243" t="str">
        <f t="shared" si="199"/>
        <v>xxxx xxx xxxxx</v>
      </c>
      <c r="X1243" t="str">
        <f t="shared" si="200"/>
        <v>xxxx xxx xxx xxx</v>
      </c>
      <c r="Y1243" t="str">
        <f t="shared" si="201"/>
        <v>SI xxx</v>
      </c>
      <c r="Z1243" s="5">
        <f t="shared" si="202"/>
        <v>-76.351077000000004</v>
      </c>
    </row>
    <row r="1244" spans="1:26" x14ac:dyDescent="0.25">
      <c r="A1244" s="6" t="s">
        <v>16</v>
      </c>
      <c r="B1244" s="6" t="s">
        <v>16</v>
      </c>
      <c r="C1244" s="6" t="s">
        <v>54</v>
      </c>
      <c r="D1244" s="6" t="s">
        <v>58</v>
      </c>
      <c r="E1244" s="6">
        <v>11111</v>
      </c>
      <c r="F1244" s="6" t="s">
        <v>56</v>
      </c>
      <c r="G1244" s="6">
        <v>123456</v>
      </c>
      <c r="H1244" s="6" t="s">
        <v>57</v>
      </c>
      <c r="I1244" s="7">
        <v>-76.351077000000004</v>
      </c>
      <c r="J1244" s="6" t="s">
        <v>15</v>
      </c>
      <c r="K1244" s="7">
        <v>-2564010.6787589998</v>
      </c>
      <c r="L1244" s="6" t="s">
        <v>15</v>
      </c>
      <c r="M1244" s="6"/>
      <c r="N1244" s="6"/>
      <c r="P1244" s="3">
        <f t="shared" si="193"/>
        <v>45317</v>
      </c>
      <c r="Q1244" t="str">
        <f t="shared" si="194"/>
        <v/>
      </c>
      <c r="R1244" t="str">
        <f t="shared" si="195"/>
        <v>Yes</v>
      </c>
      <c r="S1244">
        <f t="shared" si="196"/>
        <v>12345</v>
      </c>
      <c r="T1244" t="str">
        <f t="shared" si="197"/>
        <v>Turnover 1</v>
      </c>
      <c r="U1244" s="3">
        <f t="shared" si="198"/>
        <v>45317</v>
      </c>
      <c r="V1244" t="str">
        <f>IF($R1244="No","",IF(D1244="","JD",INDEX(Lookup!$B:$B,MATCH(LEFT(D1244,2),Lookup!$A:$A,0))))</f>
        <v>SI</v>
      </c>
      <c r="W1244" t="str">
        <f t="shared" si="199"/>
        <v>xxxx xxx xxxxx</v>
      </c>
      <c r="X1244" t="str">
        <f t="shared" si="200"/>
        <v>xxxx xxx xxx xxx</v>
      </c>
      <c r="Y1244" t="str">
        <f t="shared" si="201"/>
        <v>SI xxx</v>
      </c>
      <c r="Z1244" s="5">
        <f t="shared" si="202"/>
        <v>-247.22122199999998</v>
      </c>
    </row>
    <row r="1245" spans="1:26" x14ac:dyDescent="0.25">
      <c r="A1245" s="6" t="s">
        <v>16</v>
      </c>
      <c r="B1245" s="6" t="s">
        <v>16</v>
      </c>
      <c r="C1245" s="6" t="s">
        <v>54</v>
      </c>
      <c r="D1245" s="6" t="s">
        <v>58</v>
      </c>
      <c r="E1245" s="6">
        <v>11111</v>
      </c>
      <c r="F1245" s="6" t="s">
        <v>56</v>
      </c>
      <c r="G1245" s="6">
        <v>123456</v>
      </c>
      <c r="H1245" s="6" t="s">
        <v>57</v>
      </c>
      <c r="I1245" s="7">
        <v>-247.22122199999998</v>
      </c>
      <c r="J1245" s="6" t="s">
        <v>15</v>
      </c>
      <c r="K1245" s="7">
        <v>-2564257.899981</v>
      </c>
      <c r="L1245" s="6" t="s">
        <v>15</v>
      </c>
      <c r="M1245" s="6"/>
      <c r="N1245" s="6"/>
      <c r="P1245" s="3">
        <f t="shared" si="193"/>
        <v>45317</v>
      </c>
      <c r="Q1245" t="str">
        <f t="shared" si="194"/>
        <v/>
      </c>
      <c r="R1245" t="str">
        <f t="shared" si="195"/>
        <v>Yes</v>
      </c>
      <c r="S1245">
        <f t="shared" si="196"/>
        <v>12345</v>
      </c>
      <c r="T1245" t="str">
        <f t="shared" si="197"/>
        <v>Turnover 1</v>
      </c>
      <c r="U1245" s="3">
        <f t="shared" si="198"/>
        <v>45317</v>
      </c>
      <c r="V1245" t="str">
        <f>IF($R1245="No","",IF(D1245="","JD",INDEX(Lookup!$B:$B,MATCH(LEFT(D1245,2),Lookup!$A:$A,0))))</f>
        <v>SI</v>
      </c>
      <c r="W1245" t="str">
        <f t="shared" si="199"/>
        <v>xxxx xxx xxxxx</v>
      </c>
      <c r="X1245" t="str">
        <f t="shared" si="200"/>
        <v>xxxx xxx xxx xxx</v>
      </c>
      <c r="Y1245" t="str">
        <f t="shared" si="201"/>
        <v>SI xxx</v>
      </c>
      <c r="Z1245" s="5">
        <f t="shared" si="202"/>
        <v>-159.72534049999999</v>
      </c>
    </row>
    <row r="1246" spans="1:26" x14ac:dyDescent="0.25">
      <c r="A1246" s="6" t="s">
        <v>16</v>
      </c>
      <c r="B1246" s="6" t="s">
        <v>16</v>
      </c>
      <c r="C1246" s="6" t="s">
        <v>54</v>
      </c>
      <c r="D1246" s="6" t="s">
        <v>58</v>
      </c>
      <c r="E1246" s="6">
        <v>11111</v>
      </c>
      <c r="F1246" s="6" t="s">
        <v>56</v>
      </c>
      <c r="G1246" s="6">
        <v>123456</v>
      </c>
      <c r="H1246" s="6" t="s">
        <v>57</v>
      </c>
      <c r="I1246" s="7">
        <v>-159.72534049999999</v>
      </c>
      <c r="J1246" s="6" t="s">
        <v>15</v>
      </c>
      <c r="K1246" s="7">
        <v>-2564417.6253215</v>
      </c>
      <c r="L1246" s="6" t="s">
        <v>15</v>
      </c>
      <c r="M1246" s="6"/>
      <c r="N1246" s="6"/>
      <c r="P1246" s="3">
        <f t="shared" si="193"/>
        <v>45317</v>
      </c>
      <c r="Q1246" t="str">
        <f t="shared" si="194"/>
        <v/>
      </c>
      <c r="R1246" t="str">
        <f t="shared" si="195"/>
        <v>Yes</v>
      </c>
      <c r="S1246">
        <f t="shared" si="196"/>
        <v>12345</v>
      </c>
      <c r="T1246" t="str">
        <f t="shared" si="197"/>
        <v>Turnover 1</v>
      </c>
      <c r="U1246" s="3">
        <f t="shared" si="198"/>
        <v>45317</v>
      </c>
      <c r="V1246" t="str">
        <f>IF($R1246="No","",IF(D1246="","JD",INDEX(Lookup!$B:$B,MATCH(LEFT(D1246,2),Lookup!$A:$A,0))))</f>
        <v>SI</v>
      </c>
      <c r="W1246" t="str">
        <f t="shared" si="199"/>
        <v>xxxx xxx xxxxx</v>
      </c>
      <c r="X1246" t="str">
        <f t="shared" si="200"/>
        <v>xxxx xxx xxx xxx</v>
      </c>
      <c r="Y1246" t="str">
        <f t="shared" si="201"/>
        <v>SI xxx</v>
      </c>
      <c r="Z1246" s="5">
        <f t="shared" si="202"/>
        <v>-104.797827</v>
      </c>
    </row>
    <row r="1247" spans="1:26" x14ac:dyDescent="0.25">
      <c r="A1247" s="6" t="s">
        <v>16</v>
      </c>
      <c r="B1247" s="6" t="s">
        <v>16</v>
      </c>
      <c r="C1247" s="6" t="s">
        <v>54</v>
      </c>
      <c r="D1247" s="6" t="s">
        <v>58</v>
      </c>
      <c r="E1247" s="6">
        <v>11111</v>
      </c>
      <c r="F1247" s="6" t="s">
        <v>56</v>
      </c>
      <c r="G1247" s="6">
        <v>123456</v>
      </c>
      <c r="H1247" s="6" t="s">
        <v>57</v>
      </c>
      <c r="I1247" s="7">
        <v>-104.797827</v>
      </c>
      <c r="J1247" s="6" t="s">
        <v>15</v>
      </c>
      <c r="K1247" s="7">
        <v>-2564522.4231484998</v>
      </c>
      <c r="L1247" s="6" t="s">
        <v>15</v>
      </c>
      <c r="M1247" s="6"/>
      <c r="N1247" s="6"/>
      <c r="P1247" s="3">
        <f t="shared" si="193"/>
        <v>45317</v>
      </c>
      <c r="Q1247" t="str">
        <f t="shared" si="194"/>
        <v/>
      </c>
      <c r="R1247" t="str">
        <f t="shared" si="195"/>
        <v>Yes</v>
      </c>
      <c r="S1247">
        <f t="shared" si="196"/>
        <v>12345</v>
      </c>
      <c r="T1247" t="str">
        <f t="shared" si="197"/>
        <v>Turnover 1</v>
      </c>
      <c r="U1247" s="3">
        <f t="shared" si="198"/>
        <v>45317</v>
      </c>
      <c r="V1247" t="str">
        <f>IF($R1247="No","",IF(D1247="","JD",INDEX(Lookup!$B:$B,MATCH(LEFT(D1247,2),Lookup!$A:$A,0))))</f>
        <v>SI</v>
      </c>
      <c r="W1247" t="str">
        <f t="shared" si="199"/>
        <v>xxxx xxx xxxxx</v>
      </c>
      <c r="X1247" t="str">
        <f t="shared" si="200"/>
        <v>xxxx xxx xxx xxx</v>
      </c>
      <c r="Y1247" t="str">
        <f t="shared" si="201"/>
        <v>SI xxx</v>
      </c>
      <c r="Z1247" s="5">
        <f t="shared" si="202"/>
        <v>-331.89139299999999</v>
      </c>
    </row>
    <row r="1248" spans="1:26" x14ac:dyDescent="0.25">
      <c r="A1248" s="6" t="s">
        <v>16</v>
      </c>
      <c r="B1248" s="6" t="s">
        <v>16</v>
      </c>
      <c r="C1248" s="6" t="s">
        <v>54</v>
      </c>
      <c r="D1248" s="6" t="s">
        <v>58</v>
      </c>
      <c r="E1248" s="6">
        <v>11111</v>
      </c>
      <c r="F1248" s="6" t="s">
        <v>56</v>
      </c>
      <c r="G1248" s="6">
        <v>123456</v>
      </c>
      <c r="H1248" s="6" t="s">
        <v>57</v>
      </c>
      <c r="I1248" s="7">
        <v>-331.89139299999999</v>
      </c>
      <c r="J1248" s="6" t="s">
        <v>15</v>
      </c>
      <c r="K1248" s="7">
        <v>-2564854.3145415001</v>
      </c>
      <c r="L1248" s="6" t="s">
        <v>15</v>
      </c>
      <c r="M1248" s="6"/>
      <c r="N1248" s="6"/>
      <c r="P1248" s="3">
        <f t="shared" si="193"/>
        <v>45317</v>
      </c>
      <c r="Q1248" t="str">
        <f t="shared" si="194"/>
        <v/>
      </c>
      <c r="R1248" t="str">
        <f t="shared" si="195"/>
        <v>Yes</v>
      </c>
      <c r="S1248">
        <f t="shared" si="196"/>
        <v>12345</v>
      </c>
      <c r="T1248" t="str">
        <f t="shared" si="197"/>
        <v>Turnover 1</v>
      </c>
      <c r="U1248" s="3">
        <f t="shared" si="198"/>
        <v>45317</v>
      </c>
      <c r="V1248" t="str">
        <f>IF($R1248="No","",IF(D1248="","JD",INDEX(Lookup!$B:$B,MATCH(LEFT(D1248,2),Lookup!$A:$A,0))))</f>
        <v>SI</v>
      </c>
      <c r="W1248" t="str">
        <f t="shared" si="199"/>
        <v>xxxx xxx xxxxx</v>
      </c>
      <c r="X1248" t="str">
        <f t="shared" si="200"/>
        <v>xxxx xxx xxx xxx</v>
      </c>
      <c r="Y1248" t="str">
        <f t="shared" si="201"/>
        <v>SI xxx</v>
      </c>
      <c r="Z1248" s="5">
        <f t="shared" si="202"/>
        <v>-94.898358000000002</v>
      </c>
    </row>
    <row r="1249" spans="1:26" x14ac:dyDescent="0.25">
      <c r="A1249" s="6" t="s">
        <v>16</v>
      </c>
      <c r="B1249" s="6" t="s">
        <v>16</v>
      </c>
      <c r="C1249" s="6" t="s">
        <v>54</v>
      </c>
      <c r="D1249" s="6" t="s">
        <v>58</v>
      </c>
      <c r="E1249" s="6">
        <v>11111</v>
      </c>
      <c r="F1249" s="6" t="s">
        <v>56</v>
      </c>
      <c r="G1249" s="6">
        <v>123456</v>
      </c>
      <c r="H1249" s="6" t="s">
        <v>57</v>
      </c>
      <c r="I1249" s="7">
        <v>-94.898358000000002</v>
      </c>
      <c r="J1249" s="6" t="s">
        <v>15</v>
      </c>
      <c r="K1249" s="7">
        <v>-2564949.2128995</v>
      </c>
      <c r="L1249" s="6" t="s">
        <v>15</v>
      </c>
      <c r="M1249" s="6"/>
      <c r="N1249" s="6"/>
      <c r="P1249" s="3">
        <f t="shared" si="193"/>
        <v>45317</v>
      </c>
      <c r="Q1249" t="str">
        <f t="shared" si="194"/>
        <v/>
      </c>
      <c r="R1249" t="str">
        <f t="shared" si="195"/>
        <v>Yes</v>
      </c>
      <c r="S1249">
        <f t="shared" si="196"/>
        <v>12345</v>
      </c>
      <c r="T1249" t="str">
        <f t="shared" si="197"/>
        <v>Turnover 1</v>
      </c>
      <c r="U1249" s="3">
        <f t="shared" si="198"/>
        <v>45317</v>
      </c>
      <c r="V1249" t="str">
        <f>IF($R1249="No","",IF(D1249="","JD",INDEX(Lookup!$B:$B,MATCH(LEFT(D1249,2),Lookup!$A:$A,0))))</f>
        <v>SI</v>
      </c>
      <c r="W1249" t="str">
        <f t="shared" si="199"/>
        <v>xxxx xxx xxxxx</v>
      </c>
      <c r="X1249" t="str">
        <f t="shared" si="200"/>
        <v>xxxx xxx xxx xxx</v>
      </c>
      <c r="Y1249" t="str">
        <f t="shared" si="201"/>
        <v>SI xxx</v>
      </c>
      <c r="Z1249" s="5">
        <f t="shared" si="202"/>
        <v>-3.7739354999999999</v>
      </c>
    </row>
    <row r="1250" spans="1:26" x14ac:dyDescent="0.25">
      <c r="A1250" s="6" t="s">
        <v>16</v>
      </c>
      <c r="B1250" s="6" t="s">
        <v>16</v>
      </c>
      <c r="C1250" s="6" t="s">
        <v>54</v>
      </c>
      <c r="D1250" s="6" t="s">
        <v>58</v>
      </c>
      <c r="E1250" s="6">
        <v>11111</v>
      </c>
      <c r="F1250" s="6" t="s">
        <v>56</v>
      </c>
      <c r="G1250" s="6">
        <v>123456</v>
      </c>
      <c r="H1250" s="6" t="s">
        <v>57</v>
      </c>
      <c r="I1250" s="7">
        <v>-3.7739354999999999</v>
      </c>
      <c r="J1250" s="6" t="s">
        <v>15</v>
      </c>
      <c r="K1250" s="7">
        <v>-2564952.9868350001</v>
      </c>
      <c r="L1250" s="6" t="s">
        <v>15</v>
      </c>
      <c r="M1250" s="6"/>
      <c r="N1250" s="6"/>
      <c r="P1250" s="3">
        <f t="shared" si="193"/>
        <v>45317</v>
      </c>
      <c r="Q1250" t="str">
        <f t="shared" si="194"/>
        <v/>
      </c>
      <c r="R1250" t="str">
        <f t="shared" si="195"/>
        <v>Yes</v>
      </c>
      <c r="S1250">
        <f t="shared" si="196"/>
        <v>12345</v>
      </c>
      <c r="T1250" t="str">
        <f t="shared" si="197"/>
        <v>Turnover 1</v>
      </c>
      <c r="U1250" s="3">
        <f t="shared" si="198"/>
        <v>45317</v>
      </c>
      <c r="V1250" t="str">
        <f>IF($R1250="No","",IF(D1250="","JD",INDEX(Lookup!$B:$B,MATCH(LEFT(D1250,2),Lookup!$A:$A,0))))</f>
        <v>SI</v>
      </c>
      <c r="W1250" t="str">
        <f t="shared" si="199"/>
        <v>xxxx xxx xxxxx</v>
      </c>
      <c r="X1250" t="str">
        <f t="shared" si="200"/>
        <v>xxxx xxx xxx xxx</v>
      </c>
      <c r="Y1250" t="str">
        <f t="shared" si="201"/>
        <v>SI xxx</v>
      </c>
      <c r="Z1250" s="5">
        <f t="shared" si="202"/>
        <v>-179.93517599999998</v>
      </c>
    </row>
    <row r="1251" spans="1:26" x14ac:dyDescent="0.25">
      <c r="A1251" s="6" t="s">
        <v>16</v>
      </c>
      <c r="B1251" s="6" t="s">
        <v>16</v>
      </c>
      <c r="C1251" s="6" t="s">
        <v>54</v>
      </c>
      <c r="D1251" s="6" t="s">
        <v>58</v>
      </c>
      <c r="E1251" s="6">
        <v>11111</v>
      </c>
      <c r="F1251" s="6" t="s">
        <v>56</v>
      </c>
      <c r="G1251" s="6">
        <v>123456</v>
      </c>
      <c r="H1251" s="6" t="s">
        <v>57</v>
      </c>
      <c r="I1251" s="7">
        <v>-179.93517599999998</v>
      </c>
      <c r="J1251" s="6" t="s">
        <v>15</v>
      </c>
      <c r="K1251" s="7">
        <v>-2565132.9220110001</v>
      </c>
      <c r="L1251" s="6" t="s">
        <v>15</v>
      </c>
      <c r="M1251" s="6"/>
      <c r="N1251" s="6"/>
      <c r="P1251" s="3">
        <f t="shared" si="193"/>
        <v>45317</v>
      </c>
      <c r="Q1251" t="str">
        <f t="shared" si="194"/>
        <v/>
      </c>
      <c r="R1251" t="str">
        <f t="shared" si="195"/>
        <v>Yes</v>
      </c>
      <c r="S1251">
        <f t="shared" si="196"/>
        <v>12345</v>
      </c>
      <c r="T1251" t="str">
        <f t="shared" si="197"/>
        <v>Turnover 1</v>
      </c>
      <c r="U1251" s="3">
        <f t="shared" si="198"/>
        <v>45317</v>
      </c>
      <c r="V1251" t="str">
        <f>IF($R1251="No","",IF(D1251="","JD",INDEX(Lookup!$B:$B,MATCH(LEFT(D1251,2),Lookup!$A:$A,0))))</f>
        <v>SI</v>
      </c>
      <c r="W1251" t="str">
        <f t="shared" si="199"/>
        <v>xxxx xxx xxxxx</v>
      </c>
      <c r="X1251" t="str">
        <f t="shared" si="200"/>
        <v>xxxx xxx xxx xxx</v>
      </c>
      <c r="Y1251" t="str">
        <f t="shared" si="201"/>
        <v>SI xxx</v>
      </c>
      <c r="Z1251" s="5">
        <f t="shared" si="202"/>
        <v>-477.47553800000003</v>
      </c>
    </row>
    <row r="1252" spans="1:26" x14ac:dyDescent="0.25">
      <c r="A1252" s="6" t="s">
        <v>16</v>
      </c>
      <c r="B1252" s="6" t="s">
        <v>16</v>
      </c>
      <c r="C1252" s="6" t="s">
        <v>54</v>
      </c>
      <c r="D1252" s="6" t="s">
        <v>58</v>
      </c>
      <c r="E1252" s="6">
        <v>11111</v>
      </c>
      <c r="F1252" s="6" t="s">
        <v>56</v>
      </c>
      <c r="G1252" s="6">
        <v>123456</v>
      </c>
      <c r="H1252" s="6" t="s">
        <v>57</v>
      </c>
      <c r="I1252" s="7">
        <v>-477.47553800000003</v>
      </c>
      <c r="J1252" s="6" t="s">
        <v>15</v>
      </c>
      <c r="K1252" s="7">
        <v>-2565610.3975490001</v>
      </c>
      <c r="L1252" s="6" t="s">
        <v>15</v>
      </c>
      <c r="M1252" s="6"/>
      <c r="N1252" s="6"/>
      <c r="P1252" s="3">
        <f t="shared" si="193"/>
        <v>45317</v>
      </c>
      <c r="Q1252" t="str">
        <f t="shared" si="194"/>
        <v/>
      </c>
      <c r="R1252" t="str">
        <f t="shared" si="195"/>
        <v>Yes</v>
      </c>
      <c r="S1252">
        <f t="shared" si="196"/>
        <v>12345</v>
      </c>
      <c r="T1252" t="str">
        <f t="shared" si="197"/>
        <v>Turnover 1</v>
      </c>
      <c r="U1252" s="3">
        <f t="shared" si="198"/>
        <v>45317</v>
      </c>
      <c r="V1252" t="str">
        <f>IF($R1252="No","",IF(D1252="","JD",INDEX(Lookup!$B:$B,MATCH(LEFT(D1252,2),Lookup!$A:$A,0))))</f>
        <v>SI</v>
      </c>
      <c r="W1252" t="str">
        <f t="shared" si="199"/>
        <v>xxxx xxx xxxxx</v>
      </c>
      <c r="X1252" t="str">
        <f t="shared" si="200"/>
        <v>xxxx xxx xxx xxx</v>
      </c>
      <c r="Y1252" t="str">
        <f t="shared" si="201"/>
        <v>SI xxx</v>
      </c>
      <c r="Z1252" s="5">
        <f t="shared" si="202"/>
        <v>-297.46450399999998</v>
      </c>
    </row>
    <row r="1253" spans="1:26" x14ac:dyDescent="0.25">
      <c r="A1253" s="6" t="s">
        <v>16</v>
      </c>
      <c r="B1253" s="6" t="s">
        <v>16</v>
      </c>
      <c r="C1253" s="6" t="s">
        <v>54</v>
      </c>
      <c r="D1253" s="6" t="s">
        <v>58</v>
      </c>
      <c r="E1253" s="6">
        <v>11111</v>
      </c>
      <c r="F1253" s="6" t="s">
        <v>56</v>
      </c>
      <c r="G1253" s="6">
        <v>123456</v>
      </c>
      <c r="H1253" s="6" t="s">
        <v>57</v>
      </c>
      <c r="I1253" s="7">
        <v>-297.46450399999998</v>
      </c>
      <c r="J1253" s="6" t="s">
        <v>15</v>
      </c>
      <c r="K1253" s="7">
        <v>-2565907.8620529999</v>
      </c>
      <c r="L1253" s="6" t="s">
        <v>15</v>
      </c>
      <c r="M1253" s="6"/>
      <c r="N1253" s="6"/>
      <c r="P1253" s="3">
        <f t="shared" si="193"/>
        <v>45317</v>
      </c>
      <c r="Q1253" t="str">
        <f t="shared" si="194"/>
        <v/>
      </c>
      <c r="R1253" t="str">
        <f t="shared" si="195"/>
        <v>Yes</v>
      </c>
      <c r="S1253">
        <f t="shared" si="196"/>
        <v>12345</v>
      </c>
      <c r="T1253" t="str">
        <f t="shared" si="197"/>
        <v>Turnover 1</v>
      </c>
      <c r="U1253" s="3">
        <f t="shared" si="198"/>
        <v>45317</v>
      </c>
      <c r="V1253" t="str">
        <f>IF($R1253="No","",IF(D1253="","JD",INDEX(Lookup!$B:$B,MATCH(LEFT(D1253,2),Lookup!$A:$A,0))))</f>
        <v>SI</v>
      </c>
      <c r="W1253" t="str">
        <f t="shared" si="199"/>
        <v>xxxx xxx xxxxx</v>
      </c>
      <c r="X1253" t="str">
        <f t="shared" si="200"/>
        <v>xxxx xxx xxx xxx</v>
      </c>
      <c r="Y1253" t="str">
        <f t="shared" si="201"/>
        <v>SI xxx</v>
      </c>
      <c r="Z1253" s="5">
        <f t="shared" si="202"/>
        <v>-8320.9335565000001</v>
      </c>
    </row>
    <row r="1254" spans="1:26" x14ac:dyDescent="0.25">
      <c r="A1254" s="6" t="s">
        <v>16</v>
      </c>
      <c r="B1254" s="6" t="s">
        <v>16</v>
      </c>
      <c r="C1254" s="6" t="s">
        <v>54</v>
      </c>
      <c r="D1254" s="6" t="s">
        <v>58</v>
      </c>
      <c r="E1254" s="6">
        <v>11111</v>
      </c>
      <c r="F1254" s="6" t="s">
        <v>56</v>
      </c>
      <c r="G1254" s="6">
        <v>123456</v>
      </c>
      <c r="H1254" s="6" t="s">
        <v>57</v>
      </c>
      <c r="I1254" s="7">
        <v>-8320.9335565000001</v>
      </c>
      <c r="J1254" s="6" t="s">
        <v>15</v>
      </c>
      <c r="K1254" s="7">
        <v>-2574228.7956094998</v>
      </c>
      <c r="L1254" s="6" t="s">
        <v>15</v>
      </c>
      <c r="M1254" s="6"/>
      <c r="N1254" s="6"/>
      <c r="P1254" s="3">
        <f t="shared" si="193"/>
        <v>45317</v>
      </c>
      <c r="Q1254" t="str">
        <f t="shared" si="194"/>
        <v/>
      </c>
      <c r="R1254" t="str">
        <f t="shared" si="195"/>
        <v>Yes</v>
      </c>
      <c r="S1254">
        <f t="shared" si="196"/>
        <v>12345</v>
      </c>
      <c r="T1254" t="str">
        <f t="shared" si="197"/>
        <v>Turnover 1</v>
      </c>
      <c r="U1254" s="3">
        <f t="shared" si="198"/>
        <v>45317</v>
      </c>
      <c r="V1254" t="str">
        <f>IF($R1254="No","",IF(D1254="","JD",INDEX(Lookup!$B:$B,MATCH(LEFT(D1254,2),Lookup!$A:$A,0))))</f>
        <v>SI</v>
      </c>
      <c r="W1254" t="str">
        <f t="shared" si="199"/>
        <v>xxxx xxx xxxxx</v>
      </c>
      <c r="X1254" t="str">
        <f t="shared" si="200"/>
        <v>xxxx xxx xxx xxx</v>
      </c>
      <c r="Y1254" t="str">
        <f t="shared" si="201"/>
        <v>SI xxx</v>
      </c>
      <c r="Z1254" s="5">
        <f t="shared" si="202"/>
        <v>0</v>
      </c>
    </row>
    <row r="1255" spans="1:26" x14ac:dyDescent="0.25">
      <c r="A1255" s="6" t="s">
        <v>16</v>
      </c>
      <c r="B1255" s="6" t="s">
        <v>16</v>
      </c>
      <c r="C1255" s="6" t="s">
        <v>54</v>
      </c>
      <c r="D1255" s="6" t="s">
        <v>58</v>
      </c>
      <c r="E1255" s="6">
        <v>11111</v>
      </c>
      <c r="F1255" s="6" t="s">
        <v>56</v>
      </c>
      <c r="G1255" s="6">
        <v>123456</v>
      </c>
      <c r="H1255" s="6" t="s">
        <v>57</v>
      </c>
      <c r="I1255" s="7">
        <v>0</v>
      </c>
      <c r="J1255" s="6" t="s">
        <v>15</v>
      </c>
      <c r="K1255" s="7">
        <v>-2574228.7956094998</v>
      </c>
      <c r="L1255" s="6" t="s">
        <v>15</v>
      </c>
      <c r="M1255" s="6"/>
      <c r="N1255" s="6"/>
      <c r="P1255" s="3">
        <f t="shared" si="193"/>
        <v>45317</v>
      </c>
      <c r="Q1255" t="str">
        <f t="shared" si="194"/>
        <v/>
      </c>
      <c r="R1255" t="str">
        <f t="shared" si="195"/>
        <v>Yes</v>
      </c>
      <c r="S1255">
        <f t="shared" si="196"/>
        <v>12345</v>
      </c>
      <c r="T1255" t="str">
        <f t="shared" si="197"/>
        <v>Turnover 1</v>
      </c>
      <c r="U1255" s="3">
        <f t="shared" si="198"/>
        <v>45317</v>
      </c>
      <c r="V1255" t="str">
        <f>IF($R1255="No","",IF(D1255="","JD",INDEX(Lookup!$B:$B,MATCH(LEFT(D1255,2),Lookup!$A:$A,0))))</f>
        <v>SI</v>
      </c>
      <c r="W1255" t="str">
        <f t="shared" si="199"/>
        <v>xxxx xxx xxxxx</v>
      </c>
      <c r="X1255" t="str">
        <f t="shared" si="200"/>
        <v>xxxx xxx xxx xxx</v>
      </c>
      <c r="Y1255" t="str">
        <f t="shared" si="201"/>
        <v>SI xxx</v>
      </c>
      <c r="Z1255" s="5">
        <f t="shared" si="202"/>
        <v>-675.0666635</v>
      </c>
    </row>
    <row r="1256" spans="1:26" x14ac:dyDescent="0.25">
      <c r="A1256" s="6" t="s">
        <v>16</v>
      </c>
      <c r="B1256" s="6" t="s">
        <v>16</v>
      </c>
      <c r="C1256" s="6" t="s">
        <v>54</v>
      </c>
      <c r="D1256" s="6" t="s">
        <v>58</v>
      </c>
      <c r="E1256" s="6">
        <v>11111</v>
      </c>
      <c r="F1256" s="6" t="s">
        <v>56</v>
      </c>
      <c r="G1256" s="6">
        <v>123456</v>
      </c>
      <c r="H1256" s="6" t="s">
        <v>57</v>
      </c>
      <c r="I1256" s="7">
        <v>-675.0666635</v>
      </c>
      <c r="J1256" s="6" t="s">
        <v>15</v>
      </c>
      <c r="K1256" s="7">
        <v>-2574903.8622730002</v>
      </c>
      <c r="L1256" s="6" t="s">
        <v>15</v>
      </c>
      <c r="M1256" s="6"/>
      <c r="N1256" s="6"/>
      <c r="P1256" s="3">
        <f t="shared" si="193"/>
        <v>45317</v>
      </c>
      <c r="Q1256" t="str">
        <f t="shared" si="194"/>
        <v/>
      </c>
      <c r="R1256" t="str">
        <f t="shared" si="195"/>
        <v>Yes</v>
      </c>
      <c r="S1256">
        <f t="shared" si="196"/>
        <v>12345</v>
      </c>
      <c r="T1256" t="str">
        <f t="shared" si="197"/>
        <v>Turnover 1</v>
      </c>
      <c r="U1256" s="3">
        <f t="shared" si="198"/>
        <v>45317</v>
      </c>
      <c r="V1256" t="str">
        <f>IF($R1256="No","",IF(D1256="","JD",INDEX(Lookup!$B:$B,MATCH(LEFT(D1256,2),Lookup!$A:$A,0))))</f>
        <v>SI</v>
      </c>
      <c r="W1256" t="str">
        <f t="shared" si="199"/>
        <v>xxxx xxx xxxxx</v>
      </c>
      <c r="X1256" t="str">
        <f t="shared" si="200"/>
        <v>xxxx xxx xxx xxx</v>
      </c>
      <c r="Y1256" t="str">
        <f t="shared" si="201"/>
        <v>SI xxx</v>
      </c>
      <c r="Z1256" s="5">
        <f t="shared" si="202"/>
        <v>-250.54633099999998</v>
      </c>
    </row>
    <row r="1257" spans="1:26" x14ac:dyDescent="0.25">
      <c r="A1257" s="6" t="s">
        <v>16</v>
      </c>
      <c r="B1257" s="6" t="s">
        <v>16</v>
      </c>
      <c r="C1257" s="6" t="s">
        <v>54</v>
      </c>
      <c r="D1257" s="6" t="s">
        <v>58</v>
      </c>
      <c r="E1257" s="6">
        <v>11111</v>
      </c>
      <c r="F1257" s="6" t="s">
        <v>56</v>
      </c>
      <c r="G1257" s="6">
        <v>123456</v>
      </c>
      <c r="H1257" s="6" t="s">
        <v>57</v>
      </c>
      <c r="I1257" s="7">
        <v>-250.54633099999998</v>
      </c>
      <c r="J1257" s="6" t="s">
        <v>15</v>
      </c>
      <c r="K1257" s="7">
        <v>-2575154.4086039998</v>
      </c>
      <c r="L1257" s="6" t="s">
        <v>15</v>
      </c>
      <c r="M1257" s="6"/>
      <c r="N1257" s="6"/>
      <c r="P1257" s="3">
        <f t="shared" si="193"/>
        <v>45317</v>
      </c>
      <c r="Q1257" t="str">
        <f t="shared" si="194"/>
        <v/>
      </c>
      <c r="R1257" t="str">
        <f t="shared" si="195"/>
        <v>Yes</v>
      </c>
      <c r="S1257">
        <f t="shared" si="196"/>
        <v>12345</v>
      </c>
      <c r="T1257" t="str">
        <f t="shared" si="197"/>
        <v>Turnover 1</v>
      </c>
      <c r="U1257" s="3">
        <f t="shared" si="198"/>
        <v>45317</v>
      </c>
      <c r="V1257" t="str">
        <f>IF($R1257="No","",IF(D1257="","JD",INDEX(Lookup!$B:$B,MATCH(LEFT(D1257,2),Lookup!$A:$A,0))))</f>
        <v>SI</v>
      </c>
      <c r="W1257" t="str">
        <f t="shared" si="199"/>
        <v>xxxx xxx xxxxx</v>
      </c>
      <c r="X1257" t="str">
        <f t="shared" si="200"/>
        <v>xxxx xxx xxx xxx</v>
      </c>
      <c r="Y1257" t="str">
        <f t="shared" si="201"/>
        <v>SI xxx</v>
      </c>
      <c r="Z1257" s="5">
        <f t="shared" si="202"/>
        <v>-533.32599049999999</v>
      </c>
    </row>
    <row r="1258" spans="1:26" x14ac:dyDescent="0.25">
      <c r="A1258" s="6" t="s">
        <v>16</v>
      </c>
      <c r="B1258" s="6" t="s">
        <v>16</v>
      </c>
      <c r="C1258" s="6" t="s">
        <v>54</v>
      </c>
      <c r="D1258" s="6" t="s">
        <v>58</v>
      </c>
      <c r="E1258" s="6">
        <v>11111</v>
      </c>
      <c r="F1258" s="6" t="s">
        <v>56</v>
      </c>
      <c r="G1258" s="6">
        <v>123456</v>
      </c>
      <c r="H1258" s="6" t="s">
        <v>57</v>
      </c>
      <c r="I1258" s="7">
        <v>-533.32599049999999</v>
      </c>
      <c r="J1258" s="6" t="s">
        <v>15</v>
      </c>
      <c r="K1258" s="7">
        <v>-2575687.7345945002</v>
      </c>
      <c r="L1258" s="6" t="s">
        <v>15</v>
      </c>
      <c r="M1258" s="6"/>
      <c r="N1258" s="6"/>
      <c r="P1258" s="3">
        <f t="shared" si="193"/>
        <v>45317</v>
      </c>
      <c r="Q1258" t="str">
        <f t="shared" si="194"/>
        <v/>
      </c>
      <c r="R1258" t="str">
        <f t="shared" si="195"/>
        <v>Yes</v>
      </c>
      <c r="S1258">
        <f t="shared" si="196"/>
        <v>12345</v>
      </c>
      <c r="T1258" t="str">
        <f t="shared" si="197"/>
        <v>Turnover 1</v>
      </c>
      <c r="U1258" s="3">
        <f t="shared" si="198"/>
        <v>45317</v>
      </c>
      <c r="V1258" t="str">
        <f>IF($R1258="No","",IF(D1258="","JD",INDEX(Lookup!$B:$B,MATCH(LEFT(D1258,2),Lookup!$A:$A,0))))</f>
        <v>SI</v>
      </c>
      <c r="W1258" t="str">
        <f t="shared" si="199"/>
        <v>xxxx xxx xxxxx</v>
      </c>
      <c r="X1258" t="str">
        <f t="shared" si="200"/>
        <v>xxxx xxx xxx xxx</v>
      </c>
      <c r="Y1258" t="str">
        <f t="shared" si="201"/>
        <v>SI xxx</v>
      </c>
      <c r="Z1258" s="5">
        <f t="shared" si="202"/>
        <v>-1167.0563655000001</v>
      </c>
    </row>
    <row r="1259" spans="1:26" x14ac:dyDescent="0.25">
      <c r="A1259" s="6" t="s">
        <v>16</v>
      </c>
      <c r="B1259" s="6" t="s">
        <v>16</v>
      </c>
      <c r="C1259" s="6" t="s">
        <v>54</v>
      </c>
      <c r="D1259" s="6" t="s">
        <v>58</v>
      </c>
      <c r="E1259" s="6">
        <v>11111</v>
      </c>
      <c r="F1259" s="6" t="s">
        <v>56</v>
      </c>
      <c r="G1259" s="6">
        <v>123456</v>
      </c>
      <c r="H1259" s="6" t="s">
        <v>57</v>
      </c>
      <c r="I1259" s="7">
        <v>-1167.0563655000001</v>
      </c>
      <c r="J1259" s="6" t="s">
        <v>15</v>
      </c>
      <c r="K1259" s="7">
        <v>-2576854.7909599999</v>
      </c>
      <c r="L1259" s="6" t="s">
        <v>15</v>
      </c>
      <c r="M1259" s="6"/>
      <c r="N1259" s="6"/>
      <c r="P1259" s="3">
        <f t="shared" si="193"/>
        <v>45317</v>
      </c>
      <c r="Q1259" t="str">
        <f t="shared" si="194"/>
        <v/>
      </c>
      <c r="R1259" t="str">
        <f t="shared" si="195"/>
        <v>Yes</v>
      </c>
      <c r="S1259">
        <f t="shared" si="196"/>
        <v>12345</v>
      </c>
      <c r="T1259" t="str">
        <f t="shared" si="197"/>
        <v>Turnover 1</v>
      </c>
      <c r="U1259" s="3">
        <f t="shared" si="198"/>
        <v>45317</v>
      </c>
      <c r="V1259" t="str">
        <f>IF($R1259="No","",IF(D1259="","JD",INDEX(Lookup!$B:$B,MATCH(LEFT(D1259,2),Lookup!$A:$A,0))))</f>
        <v>SI</v>
      </c>
      <c r="W1259" t="str">
        <f t="shared" si="199"/>
        <v>xxxx xxx xxxxx</v>
      </c>
      <c r="X1259" t="str">
        <f t="shared" si="200"/>
        <v>xxxx xxx xxx xxx</v>
      </c>
      <c r="Y1259" t="str">
        <f t="shared" si="201"/>
        <v>SI xxx</v>
      </c>
      <c r="Z1259" s="5">
        <f t="shared" si="202"/>
        <v>-16.574973</v>
      </c>
    </row>
    <row r="1260" spans="1:26" x14ac:dyDescent="0.25">
      <c r="A1260" s="6" t="s">
        <v>16</v>
      </c>
      <c r="B1260" s="6" t="s">
        <v>16</v>
      </c>
      <c r="C1260" s="6" t="s">
        <v>54</v>
      </c>
      <c r="D1260" s="6" t="s">
        <v>58</v>
      </c>
      <c r="E1260" s="6">
        <v>11111</v>
      </c>
      <c r="F1260" s="6" t="s">
        <v>56</v>
      </c>
      <c r="G1260" s="6">
        <v>123456</v>
      </c>
      <c r="H1260" s="6" t="s">
        <v>57</v>
      </c>
      <c r="I1260" s="7">
        <v>-16.574973</v>
      </c>
      <c r="J1260" s="6" t="s">
        <v>15</v>
      </c>
      <c r="K1260" s="7">
        <v>-2576871.3659330001</v>
      </c>
      <c r="L1260" s="6" t="s">
        <v>15</v>
      </c>
      <c r="M1260" s="6"/>
      <c r="N1260" s="6"/>
      <c r="P1260" s="3">
        <f t="shared" si="193"/>
        <v>45317</v>
      </c>
      <c r="Q1260" t="str">
        <f t="shared" si="194"/>
        <v/>
      </c>
      <c r="R1260" t="str">
        <f t="shared" si="195"/>
        <v>Yes</v>
      </c>
      <c r="S1260">
        <f t="shared" si="196"/>
        <v>12345</v>
      </c>
      <c r="T1260" t="str">
        <f t="shared" si="197"/>
        <v>Turnover 1</v>
      </c>
      <c r="U1260" s="3">
        <f t="shared" si="198"/>
        <v>45317</v>
      </c>
      <c r="V1260" t="str">
        <f>IF($R1260="No","",IF(D1260="","JD",INDEX(Lookup!$B:$B,MATCH(LEFT(D1260,2),Lookup!$A:$A,0))))</f>
        <v>SI</v>
      </c>
      <c r="W1260" t="str">
        <f t="shared" si="199"/>
        <v>xxxx xxx xxxxx</v>
      </c>
      <c r="X1260" t="str">
        <f t="shared" si="200"/>
        <v>xxxx xxx xxx xxx</v>
      </c>
      <c r="Y1260" t="str">
        <f t="shared" si="201"/>
        <v>SI xxx</v>
      </c>
      <c r="Z1260" s="5">
        <f t="shared" si="202"/>
        <v>-133.13078999999999</v>
      </c>
    </row>
    <row r="1261" spans="1:26" x14ac:dyDescent="0.25">
      <c r="A1261" s="6" t="s">
        <v>16</v>
      </c>
      <c r="B1261" s="6" t="s">
        <v>16</v>
      </c>
      <c r="C1261" s="6" t="s">
        <v>54</v>
      </c>
      <c r="D1261" s="6" t="s">
        <v>58</v>
      </c>
      <c r="E1261" s="6">
        <v>11111</v>
      </c>
      <c r="F1261" s="6" t="s">
        <v>56</v>
      </c>
      <c r="G1261" s="6">
        <v>123456</v>
      </c>
      <c r="H1261" s="6" t="s">
        <v>57</v>
      </c>
      <c r="I1261" s="7">
        <v>-133.13078999999999</v>
      </c>
      <c r="J1261" s="6" t="s">
        <v>15</v>
      </c>
      <c r="K1261" s="7">
        <v>-2577004.496723</v>
      </c>
      <c r="L1261" s="6" t="s">
        <v>15</v>
      </c>
      <c r="M1261" s="6"/>
      <c r="N1261" s="6"/>
      <c r="P1261" s="3">
        <f t="shared" si="193"/>
        <v>45317</v>
      </c>
      <c r="Q1261" t="str">
        <f t="shared" si="194"/>
        <v/>
      </c>
      <c r="R1261" t="str">
        <f t="shared" si="195"/>
        <v>Yes</v>
      </c>
      <c r="S1261">
        <f t="shared" si="196"/>
        <v>12345</v>
      </c>
      <c r="T1261" t="str">
        <f t="shared" si="197"/>
        <v>Turnover 1</v>
      </c>
      <c r="U1261" s="3">
        <f t="shared" si="198"/>
        <v>45317</v>
      </c>
      <c r="V1261" t="str">
        <f>IF($R1261="No","",IF(D1261="","JD",INDEX(Lookup!$B:$B,MATCH(LEFT(D1261,2),Lookup!$A:$A,0))))</f>
        <v>SI</v>
      </c>
      <c r="W1261" t="str">
        <f t="shared" si="199"/>
        <v>xxxx xxx xxxxx</v>
      </c>
      <c r="X1261" t="str">
        <f t="shared" si="200"/>
        <v>xxxx xxx xxx xxx</v>
      </c>
      <c r="Y1261" t="str">
        <f t="shared" si="201"/>
        <v>SI xxx</v>
      </c>
      <c r="Z1261" s="5">
        <f t="shared" si="202"/>
        <v>-1476.6581494999998</v>
      </c>
    </row>
    <row r="1262" spans="1:26" x14ac:dyDescent="0.25">
      <c r="A1262" s="6" t="s">
        <v>16</v>
      </c>
      <c r="B1262" s="6" t="s">
        <v>16</v>
      </c>
      <c r="C1262" s="6" t="s">
        <v>54</v>
      </c>
      <c r="D1262" s="6" t="s">
        <v>58</v>
      </c>
      <c r="E1262" s="6">
        <v>11111</v>
      </c>
      <c r="F1262" s="6" t="s">
        <v>56</v>
      </c>
      <c r="G1262" s="6">
        <v>123456</v>
      </c>
      <c r="H1262" s="6" t="s">
        <v>57</v>
      </c>
      <c r="I1262" s="7">
        <v>-1476.6581494999998</v>
      </c>
      <c r="J1262" s="6" t="s">
        <v>15</v>
      </c>
      <c r="K1262" s="7">
        <v>-2578481.1548724999</v>
      </c>
      <c r="L1262" s="6" t="s">
        <v>15</v>
      </c>
      <c r="M1262" s="6"/>
      <c r="N1262" s="6"/>
      <c r="P1262" s="3">
        <f t="shared" si="193"/>
        <v>45317</v>
      </c>
      <c r="Q1262" t="str">
        <f t="shared" si="194"/>
        <v/>
      </c>
      <c r="R1262" t="str">
        <f t="shared" si="195"/>
        <v>Yes</v>
      </c>
      <c r="S1262">
        <f t="shared" si="196"/>
        <v>12345</v>
      </c>
      <c r="T1262" t="str">
        <f t="shared" si="197"/>
        <v>Turnover 1</v>
      </c>
      <c r="U1262" s="3">
        <f t="shared" si="198"/>
        <v>45317</v>
      </c>
      <c r="V1262" t="str">
        <f>IF($R1262="No","",IF(D1262="","JD",INDEX(Lookup!$B:$B,MATCH(LEFT(D1262,2),Lookup!$A:$A,0))))</f>
        <v>SI</v>
      </c>
      <c r="W1262" t="str">
        <f t="shared" si="199"/>
        <v>xxxx xxx xxxxx</v>
      </c>
      <c r="X1262" t="str">
        <f t="shared" si="200"/>
        <v>xxxx xxx xxx xxx</v>
      </c>
      <c r="Y1262" t="str">
        <f t="shared" si="201"/>
        <v>SI xxx</v>
      </c>
      <c r="Z1262" s="5">
        <f t="shared" si="202"/>
        <v>-4.7411250000000003</v>
      </c>
    </row>
    <row r="1263" spans="1:26" x14ac:dyDescent="0.25">
      <c r="A1263" s="6" t="s">
        <v>16</v>
      </c>
      <c r="B1263" s="6" t="s">
        <v>16</v>
      </c>
      <c r="C1263" s="6" t="s">
        <v>54</v>
      </c>
      <c r="D1263" s="6" t="s">
        <v>58</v>
      </c>
      <c r="E1263" s="6">
        <v>11111</v>
      </c>
      <c r="F1263" s="6" t="s">
        <v>56</v>
      </c>
      <c r="G1263" s="6">
        <v>123456</v>
      </c>
      <c r="H1263" s="6" t="s">
        <v>57</v>
      </c>
      <c r="I1263" s="7">
        <v>-4.7411250000000003</v>
      </c>
      <c r="J1263" s="6" t="s">
        <v>15</v>
      </c>
      <c r="K1263" s="7">
        <v>-2578485.8959975</v>
      </c>
      <c r="L1263" s="6" t="s">
        <v>15</v>
      </c>
      <c r="M1263" s="6"/>
      <c r="N1263" s="6"/>
      <c r="P1263" s="3">
        <f t="shared" si="193"/>
        <v>45317</v>
      </c>
      <c r="Q1263" t="str">
        <f t="shared" si="194"/>
        <v/>
      </c>
      <c r="R1263" t="str">
        <f t="shared" si="195"/>
        <v>Yes</v>
      </c>
      <c r="S1263">
        <f t="shared" si="196"/>
        <v>12345</v>
      </c>
      <c r="T1263" t="str">
        <f t="shared" si="197"/>
        <v>Turnover 1</v>
      </c>
      <c r="U1263" s="3">
        <f t="shared" si="198"/>
        <v>45317</v>
      </c>
      <c r="V1263" t="str">
        <f>IF($R1263="No","",IF(D1263="","JD",INDEX(Lookup!$B:$B,MATCH(LEFT(D1263,2),Lookup!$A:$A,0))))</f>
        <v>SI</v>
      </c>
      <c r="W1263" t="str">
        <f t="shared" si="199"/>
        <v>xxxx xxx xxxxx</v>
      </c>
      <c r="X1263" t="str">
        <f t="shared" si="200"/>
        <v>xxxx xxx xxx xxx</v>
      </c>
      <c r="Y1263" t="str">
        <f t="shared" si="201"/>
        <v>SI xxx</v>
      </c>
      <c r="Z1263" s="5">
        <f t="shared" si="202"/>
        <v>0</v>
      </c>
    </row>
    <row r="1264" spans="1:26" x14ac:dyDescent="0.25">
      <c r="A1264" s="6" t="s">
        <v>16</v>
      </c>
      <c r="B1264" s="6" t="s">
        <v>16</v>
      </c>
      <c r="C1264" s="6" t="s">
        <v>54</v>
      </c>
      <c r="D1264" s="6" t="s">
        <v>58</v>
      </c>
      <c r="E1264" s="6">
        <v>11111</v>
      </c>
      <c r="F1264" s="6" t="s">
        <v>56</v>
      </c>
      <c r="G1264" s="6">
        <v>123456</v>
      </c>
      <c r="H1264" s="6" t="s">
        <v>57</v>
      </c>
      <c r="I1264" s="7">
        <v>0</v>
      </c>
      <c r="J1264" s="6" t="s">
        <v>15</v>
      </c>
      <c r="K1264" s="7">
        <v>-2578485.8959975</v>
      </c>
      <c r="L1264" s="6" t="s">
        <v>15</v>
      </c>
      <c r="M1264" s="6"/>
      <c r="N1264" s="6"/>
      <c r="P1264" s="3">
        <f t="shared" si="193"/>
        <v>45317</v>
      </c>
      <c r="Q1264" t="str">
        <f t="shared" si="194"/>
        <v/>
      </c>
      <c r="R1264" t="str">
        <f t="shared" si="195"/>
        <v>Yes</v>
      </c>
      <c r="S1264">
        <f t="shared" si="196"/>
        <v>12345</v>
      </c>
      <c r="T1264" t="str">
        <f t="shared" si="197"/>
        <v>Turnover 1</v>
      </c>
      <c r="U1264" s="3">
        <f t="shared" si="198"/>
        <v>45317</v>
      </c>
      <c r="V1264" t="str">
        <f>IF($R1264="No","",IF(D1264="","JD",INDEX(Lookup!$B:$B,MATCH(LEFT(D1264,2),Lookup!$A:$A,0))))</f>
        <v>SI</v>
      </c>
      <c r="W1264" t="str">
        <f t="shared" si="199"/>
        <v>xxxx xxx xxxxx</v>
      </c>
      <c r="X1264" t="str">
        <f t="shared" si="200"/>
        <v>xxxx xxx xxx xxx</v>
      </c>
      <c r="Y1264" t="str">
        <f t="shared" si="201"/>
        <v>SI xxx</v>
      </c>
      <c r="Z1264" s="5">
        <f t="shared" si="202"/>
        <v>-125.848422</v>
      </c>
    </row>
    <row r="1265" spans="1:26" x14ac:dyDescent="0.25">
      <c r="A1265" s="6" t="s">
        <v>16</v>
      </c>
      <c r="B1265" s="6" t="s">
        <v>16</v>
      </c>
      <c r="C1265" s="6" t="s">
        <v>54</v>
      </c>
      <c r="D1265" s="6" t="s">
        <v>58</v>
      </c>
      <c r="E1265" s="6">
        <v>11111</v>
      </c>
      <c r="F1265" s="6" t="s">
        <v>56</v>
      </c>
      <c r="G1265" s="6">
        <v>123456</v>
      </c>
      <c r="H1265" s="6" t="s">
        <v>57</v>
      </c>
      <c r="I1265" s="7">
        <v>-125.848422</v>
      </c>
      <c r="J1265" s="6" t="s">
        <v>15</v>
      </c>
      <c r="K1265" s="7">
        <v>-2578611.7444194998</v>
      </c>
      <c r="L1265" s="6" t="s">
        <v>15</v>
      </c>
      <c r="M1265" s="6"/>
      <c r="N1265" s="6"/>
      <c r="P1265" s="3">
        <f t="shared" si="193"/>
        <v>45317</v>
      </c>
      <c r="Q1265" t="str">
        <f t="shared" si="194"/>
        <v/>
      </c>
      <c r="R1265" t="str">
        <f t="shared" si="195"/>
        <v>Yes</v>
      </c>
      <c r="S1265">
        <f t="shared" si="196"/>
        <v>12345</v>
      </c>
      <c r="T1265" t="str">
        <f t="shared" si="197"/>
        <v>Turnover 1</v>
      </c>
      <c r="U1265" s="3">
        <f t="shared" si="198"/>
        <v>45317</v>
      </c>
      <c r="V1265" t="str">
        <f>IF($R1265="No","",IF(D1265="","JD",INDEX(Lookup!$B:$B,MATCH(LEFT(D1265,2),Lookup!$A:$A,0))))</f>
        <v>SI</v>
      </c>
      <c r="W1265" t="str">
        <f t="shared" si="199"/>
        <v>xxxx xxx xxxxx</v>
      </c>
      <c r="X1265" t="str">
        <f t="shared" si="200"/>
        <v>xxxx xxx xxx xxx</v>
      </c>
      <c r="Y1265" t="str">
        <f t="shared" si="201"/>
        <v>SI xxx</v>
      </c>
      <c r="Z1265" s="5">
        <f t="shared" si="202"/>
        <v>-737.01104200000009</v>
      </c>
    </row>
    <row r="1266" spans="1:26" x14ac:dyDescent="0.25">
      <c r="A1266" s="6" t="s">
        <v>16</v>
      </c>
      <c r="B1266" s="6" t="s">
        <v>16</v>
      </c>
      <c r="C1266" s="6" t="s">
        <v>54</v>
      </c>
      <c r="D1266" s="6" t="s">
        <v>58</v>
      </c>
      <c r="E1266" s="6">
        <v>11111</v>
      </c>
      <c r="F1266" s="6" t="s">
        <v>56</v>
      </c>
      <c r="G1266" s="6">
        <v>123456</v>
      </c>
      <c r="H1266" s="6" t="s">
        <v>57</v>
      </c>
      <c r="I1266" s="7">
        <v>-737.01104200000009</v>
      </c>
      <c r="J1266" s="6" t="s">
        <v>15</v>
      </c>
      <c r="K1266" s="7">
        <v>-2579348.7554615</v>
      </c>
      <c r="L1266" s="6" t="s">
        <v>15</v>
      </c>
      <c r="M1266" s="6"/>
      <c r="N1266" s="6"/>
      <c r="P1266" s="3">
        <f t="shared" si="193"/>
        <v>45317</v>
      </c>
      <c r="Q1266" t="str">
        <f t="shared" si="194"/>
        <v/>
      </c>
      <c r="R1266" t="str">
        <f t="shared" si="195"/>
        <v>Yes</v>
      </c>
      <c r="S1266">
        <f t="shared" si="196"/>
        <v>12345</v>
      </c>
      <c r="T1266" t="str">
        <f t="shared" si="197"/>
        <v>Turnover 1</v>
      </c>
      <c r="U1266" s="3">
        <f t="shared" si="198"/>
        <v>45317</v>
      </c>
      <c r="V1266" t="str">
        <f>IF($R1266="No","",IF(D1266="","JD",INDEX(Lookup!$B:$B,MATCH(LEFT(D1266,2),Lookup!$A:$A,0))))</f>
        <v>SI</v>
      </c>
      <c r="W1266" t="str">
        <f t="shared" si="199"/>
        <v>xxxx xxx xxxxx</v>
      </c>
      <c r="X1266" t="str">
        <f t="shared" si="200"/>
        <v>xxxx xxx xxx xxx</v>
      </c>
      <c r="Y1266" t="str">
        <f t="shared" si="201"/>
        <v>SI xxx</v>
      </c>
      <c r="Z1266" s="5">
        <f t="shared" si="202"/>
        <v>-240.14746349999999</v>
      </c>
    </row>
    <row r="1267" spans="1:26" x14ac:dyDescent="0.25">
      <c r="A1267" s="6" t="s">
        <v>16</v>
      </c>
      <c r="B1267" s="6" t="s">
        <v>16</v>
      </c>
      <c r="C1267" s="6" t="s">
        <v>54</v>
      </c>
      <c r="D1267" s="6" t="s">
        <v>58</v>
      </c>
      <c r="E1267" s="6">
        <v>11111</v>
      </c>
      <c r="F1267" s="6" t="s">
        <v>56</v>
      </c>
      <c r="G1267" s="6">
        <v>123456</v>
      </c>
      <c r="H1267" s="6" t="s">
        <v>57</v>
      </c>
      <c r="I1267" s="7">
        <v>-240.14746349999999</v>
      </c>
      <c r="J1267" s="6" t="s">
        <v>15</v>
      </c>
      <c r="K1267" s="7">
        <v>-2579588.9029250001</v>
      </c>
      <c r="L1267" s="6" t="s">
        <v>15</v>
      </c>
      <c r="M1267" s="6"/>
      <c r="N1267" s="6"/>
      <c r="P1267" s="3">
        <f t="shared" si="193"/>
        <v>45317</v>
      </c>
      <c r="Q1267" t="str">
        <f t="shared" si="194"/>
        <v/>
      </c>
      <c r="R1267" t="str">
        <f t="shared" si="195"/>
        <v>Yes</v>
      </c>
      <c r="S1267">
        <f t="shared" si="196"/>
        <v>12345</v>
      </c>
      <c r="T1267" t="str">
        <f t="shared" si="197"/>
        <v>Turnover 1</v>
      </c>
      <c r="U1267" s="3">
        <f t="shared" si="198"/>
        <v>45317</v>
      </c>
      <c r="V1267" t="str">
        <f>IF($R1267="No","",IF(D1267="","JD",INDEX(Lookup!$B:$B,MATCH(LEFT(D1267,2),Lookup!$A:$A,0))))</f>
        <v>SI</v>
      </c>
      <c r="W1267" t="str">
        <f t="shared" si="199"/>
        <v>xxxx xxx xxxxx</v>
      </c>
      <c r="X1267" t="str">
        <f t="shared" si="200"/>
        <v>xxxx xxx xxx xxx</v>
      </c>
      <c r="Y1267" t="str">
        <f t="shared" si="201"/>
        <v>SI xxx</v>
      </c>
      <c r="Z1267" s="5">
        <f t="shared" si="202"/>
        <v>-859.812501</v>
      </c>
    </row>
    <row r="1268" spans="1:26" x14ac:dyDescent="0.25">
      <c r="A1268" s="6" t="s">
        <v>16</v>
      </c>
      <c r="B1268" s="6" t="s">
        <v>16</v>
      </c>
      <c r="C1268" s="6" t="s">
        <v>54</v>
      </c>
      <c r="D1268" s="6" t="s">
        <v>58</v>
      </c>
      <c r="E1268" s="6">
        <v>11111</v>
      </c>
      <c r="F1268" s="6" t="s">
        <v>56</v>
      </c>
      <c r="G1268" s="6">
        <v>123456</v>
      </c>
      <c r="H1268" s="6" t="s">
        <v>57</v>
      </c>
      <c r="I1268" s="7">
        <v>-859.812501</v>
      </c>
      <c r="J1268" s="6" t="s">
        <v>15</v>
      </c>
      <c r="K1268" s="7">
        <v>-2580448.7154259998</v>
      </c>
      <c r="L1268" s="6" t="s">
        <v>15</v>
      </c>
      <c r="M1268" s="6"/>
      <c r="N1268" s="6"/>
      <c r="P1268" s="3">
        <f t="shared" si="193"/>
        <v>45317</v>
      </c>
      <c r="Q1268" t="str">
        <f t="shared" si="194"/>
        <v/>
      </c>
      <c r="R1268" t="str">
        <f t="shared" si="195"/>
        <v>Yes</v>
      </c>
      <c r="S1268">
        <f t="shared" si="196"/>
        <v>12345</v>
      </c>
      <c r="T1268" t="str">
        <f t="shared" si="197"/>
        <v>Turnover 1</v>
      </c>
      <c r="U1268" s="3">
        <f t="shared" si="198"/>
        <v>45317</v>
      </c>
      <c r="V1268" t="str">
        <f>IF($R1268="No","",IF(D1268="","JD",INDEX(Lookup!$B:$B,MATCH(LEFT(D1268,2),Lookup!$A:$A,0))))</f>
        <v>SI</v>
      </c>
      <c r="W1268" t="str">
        <f t="shared" si="199"/>
        <v>xxxx xxx xxxxx</v>
      </c>
      <c r="X1268" t="str">
        <f t="shared" si="200"/>
        <v>xxxx xxx xxx xxx</v>
      </c>
      <c r="Y1268" t="str">
        <f t="shared" si="201"/>
        <v>SI xxx</v>
      </c>
      <c r="Z1268" s="5">
        <f t="shared" si="202"/>
        <v>0</v>
      </c>
    </row>
    <row r="1269" spans="1:26" x14ac:dyDescent="0.25">
      <c r="A1269" s="6"/>
      <c r="B1269" s="6"/>
      <c r="C1269" s="6"/>
      <c r="D1269" s="6"/>
      <c r="E1269" s="6"/>
      <c r="F1269" s="6"/>
      <c r="G1269" s="6"/>
      <c r="H1269" s="6"/>
      <c r="I1269" s="7"/>
      <c r="J1269" s="6"/>
      <c r="K1269" s="7"/>
      <c r="L1269" s="6"/>
      <c r="M1269" s="6"/>
      <c r="N1269" s="6"/>
      <c r="P1269" s="3" t="str">
        <f t="shared" si="193"/>
        <v/>
      </c>
      <c r="Q1269" t="str">
        <f t="shared" si="194"/>
        <v/>
      </c>
      <c r="R1269" t="str">
        <f t="shared" si="195"/>
        <v>No</v>
      </c>
      <c r="S1269" t="str">
        <f t="shared" si="196"/>
        <v/>
      </c>
      <c r="T1269" t="str">
        <f t="shared" si="197"/>
        <v/>
      </c>
      <c r="U1269" s="3" t="str">
        <f t="shared" si="198"/>
        <v/>
      </c>
      <c r="V1269" t="str">
        <f>IF($R1269="No","",IF(D1269="","JD",INDEX(Lookup!$B:$B,MATCH(LEFT(D1269,2),Lookup!$A:$A,0))))</f>
        <v/>
      </c>
      <c r="W1269" t="str">
        <f t="shared" si="199"/>
        <v/>
      </c>
      <c r="X1269" t="str">
        <f t="shared" si="200"/>
        <v/>
      </c>
      <c r="Y1269" t="str">
        <f t="shared" si="201"/>
        <v/>
      </c>
      <c r="Z1269" s="5" t="str">
        <f t="shared" si="202"/>
        <v/>
      </c>
    </row>
    <row r="1270" spans="1:26" x14ac:dyDescent="0.25">
      <c r="A1270" s="6" t="s">
        <v>19</v>
      </c>
      <c r="B1270" s="6">
        <v>22345</v>
      </c>
      <c r="C1270" s="6"/>
      <c r="D1270" s="6"/>
      <c r="E1270" s="6"/>
      <c r="F1270" s="6" t="s">
        <v>73</v>
      </c>
      <c r="G1270" s="6"/>
      <c r="H1270" s="6"/>
      <c r="I1270" s="7"/>
      <c r="J1270" s="6"/>
      <c r="K1270" s="7">
        <v>110231.40910999999</v>
      </c>
      <c r="L1270" s="6" t="s">
        <v>15</v>
      </c>
      <c r="M1270" s="6"/>
      <c r="N1270" s="6"/>
      <c r="P1270" s="3" t="str">
        <f t="shared" si="193"/>
        <v/>
      </c>
      <c r="Q1270" t="str">
        <f t="shared" si="194"/>
        <v>OB</v>
      </c>
      <c r="R1270" t="str">
        <f t="shared" si="195"/>
        <v>Yes</v>
      </c>
      <c r="S1270">
        <f t="shared" si="196"/>
        <v>22345</v>
      </c>
      <c r="T1270" t="str">
        <f t="shared" si="197"/>
        <v>Cost of Sales 1</v>
      </c>
      <c r="U1270" s="3">
        <f t="shared" si="198"/>
        <v>45316</v>
      </c>
      <c r="V1270" t="str">
        <f>IF($R1270="No","",IF(D1270="","JD",INDEX(Lookup!$B:$B,MATCH(LEFT(D1270,2),Lookup!$A:$A,0))))</f>
        <v>JD</v>
      </c>
      <c r="W1270" t="str">
        <f t="shared" si="199"/>
        <v/>
      </c>
      <c r="X1270" t="str">
        <f t="shared" si="200"/>
        <v>Cost of Sales 1</v>
      </c>
      <c r="Y1270" t="str">
        <f t="shared" si="201"/>
        <v/>
      </c>
      <c r="Z1270" s="5">
        <f t="shared" si="202"/>
        <v>110231.40910999999</v>
      </c>
    </row>
    <row r="1271" spans="1:26" x14ac:dyDescent="0.25">
      <c r="A1271" s="6" t="s">
        <v>16</v>
      </c>
      <c r="B1271" s="6" t="s">
        <v>16</v>
      </c>
      <c r="C1271" s="6" t="s">
        <v>54</v>
      </c>
      <c r="D1271" s="6" t="s">
        <v>55</v>
      </c>
      <c r="E1271" s="6">
        <v>11111</v>
      </c>
      <c r="F1271" s="6" t="s">
        <v>56</v>
      </c>
      <c r="G1271" s="6">
        <v>123456</v>
      </c>
      <c r="H1271" s="6" t="s">
        <v>57</v>
      </c>
      <c r="I1271" s="7">
        <v>475.11129700000004</v>
      </c>
      <c r="J1271" s="6" t="s">
        <v>15</v>
      </c>
      <c r="K1271" s="7">
        <v>110706.520407</v>
      </c>
      <c r="L1271" s="6" t="s">
        <v>15</v>
      </c>
      <c r="M1271" s="6"/>
      <c r="N1271" s="6"/>
      <c r="P1271" s="3">
        <f t="shared" si="193"/>
        <v>45317</v>
      </c>
      <c r="Q1271" t="str">
        <f t="shared" si="194"/>
        <v/>
      </c>
      <c r="R1271" t="str">
        <f t="shared" si="195"/>
        <v>Yes</v>
      </c>
      <c r="S1271">
        <f t="shared" si="196"/>
        <v>22345</v>
      </c>
      <c r="T1271" t="str">
        <f t="shared" si="197"/>
        <v>Cost of Sales 1</v>
      </c>
      <c r="U1271" s="3">
        <f t="shared" si="198"/>
        <v>45317</v>
      </c>
      <c r="V1271" t="str">
        <f>IF($R1271="No","",IF(D1271="","JD",INDEX(Lookup!$B:$B,MATCH(LEFT(D1271,2),Lookup!$A:$A,0))))</f>
        <v>PI</v>
      </c>
      <c r="W1271" t="str">
        <f t="shared" si="199"/>
        <v>xxxx xxx xxxxx</v>
      </c>
      <c r="X1271" t="str">
        <f t="shared" si="200"/>
        <v>xxxx xxx xxx xxx</v>
      </c>
      <c r="Y1271" t="str">
        <f t="shared" si="201"/>
        <v>PI xxx</v>
      </c>
      <c r="Z1271" s="5">
        <f t="shared" si="202"/>
        <v>65.743600000000001</v>
      </c>
    </row>
    <row r="1272" spans="1:26" x14ac:dyDescent="0.25">
      <c r="A1272" s="6" t="s">
        <v>16</v>
      </c>
      <c r="B1272" s="6" t="s">
        <v>16</v>
      </c>
      <c r="C1272" s="6" t="s">
        <v>54</v>
      </c>
      <c r="D1272" s="6" t="s">
        <v>55</v>
      </c>
      <c r="E1272" s="6">
        <v>11111</v>
      </c>
      <c r="F1272" s="6" t="s">
        <v>56</v>
      </c>
      <c r="G1272" s="6">
        <v>123456</v>
      </c>
      <c r="H1272" s="6" t="s">
        <v>57</v>
      </c>
      <c r="I1272" s="7">
        <v>65.743600000000001</v>
      </c>
      <c r="J1272" s="6" t="s">
        <v>15</v>
      </c>
      <c r="K1272" s="7">
        <v>110772.26400700001</v>
      </c>
      <c r="L1272" s="6" t="s">
        <v>15</v>
      </c>
      <c r="M1272" s="6"/>
      <c r="N1272" s="6"/>
      <c r="P1272" s="3">
        <f t="shared" si="193"/>
        <v>45317</v>
      </c>
      <c r="Q1272" t="str">
        <f t="shared" si="194"/>
        <v/>
      </c>
      <c r="R1272" t="str">
        <f t="shared" si="195"/>
        <v>Yes</v>
      </c>
      <c r="S1272">
        <f t="shared" si="196"/>
        <v>22345</v>
      </c>
      <c r="T1272" t="str">
        <f t="shared" si="197"/>
        <v>Cost of Sales 1</v>
      </c>
      <c r="U1272" s="3">
        <f t="shared" si="198"/>
        <v>45317</v>
      </c>
      <c r="V1272" t="str">
        <f>IF($R1272="No","",IF(D1272="","JD",INDEX(Lookup!$B:$B,MATCH(LEFT(D1272,2),Lookup!$A:$A,0))))</f>
        <v>PI</v>
      </c>
      <c r="W1272" t="str">
        <f t="shared" si="199"/>
        <v>xxxx xxx xxxxx</v>
      </c>
      <c r="X1272" t="str">
        <f t="shared" si="200"/>
        <v>xxxx xxx xxx xxx</v>
      </c>
      <c r="Y1272" t="str">
        <f t="shared" si="201"/>
        <v>PI xxx</v>
      </c>
      <c r="Z1272" s="5">
        <f t="shared" si="202"/>
        <v>608.91216599999996</v>
      </c>
    </row>
    <row r="1273" spans="1:26" x14ac:dyDescent="0.25">
      <c r="A1273" s="6" t="s">
        <v>16</v>
      </c>
      <c r="B1273" s="6" t="s">
        <v>16</v>
      </c>
      <c r="C1273" s="6" t="s">
        <v>54</v>
      </c>
      <c r="D1273" s="6" t="s">
        <v>55</v>
      </c>
      <c r="E1273" s="6">
        <v>11111</v>
      </c>
      <c r="F1273" s="6" t="s">
        <v>56</v>
      </c>
      <c r="G1273" s="6">
        <v>123456</v>
      </c>
      <c r="H1273" s="6" t="s">
        <v>57</v>
      </c>
      <c r="I1273" s="7">
        <v>608.91216599999996</v>
      </c>
      <c r="J1273" s="6" t="s">
        <v>15</v>
      </c>
      <c r="K1273" s="7">
        <v>111381.176173</v>
      </c>
      <c r="L1273" s="6" t="s">
        <v>15</v>
      </c>
      <c r="M1273" s="6"/>
      <c r="N1273" s="6"/>
      <c r="P1273" s="3">
        <f t="shared" si="193"/>
        <v>45317</v>
      </c>
      <c r="Q1273" t="str">
        <f t="shared" si="194"/>
        <v/>
      </c>
      <c r="R1273" t="str">
        <f t="shared" si="195"/>
        <v>Yes</v>
      </c>
      <c r="S1273">
        <f t="shared" si="196"/>
        <v>22345</v>
      </c>
      <c r="T1273" t="str">
        <f t="shared" si="197"/>
        <v>Cost of Sales 1</v>
      </c>
      <c r="U1273" s="3">
        <f t="shared" si="198"/>
        <v>45317</v>
      </c>
      <c r="V1273" t="str">
        <f>IF($R1273="No","",IF(D1273="","JD",INDEX(Lookup!$B:$B,MATCH(LEFT(D1273,2),Lookup!$A:$A,0))))</f>
        <v>PI</v>
      </c>
      <c r="W1273" t="str">
        <f t="shared" si="199"/>
        <v>xxxx xxx xxxxx</v>
      </c>
      <c r="X1273" t="str">
        <f t="shared" si="200"/>
        <v>xxxx xxx xxx xxx</v>
      </c>
      <c r="Y1273" t="str">
        <f t="shared" si="201"/>
        <v>PI xxx</v>
      </c>
      <c r="Z1273" s="5">
        <f t="shared" si="202"/>
        <v>386.62294000000003</v>
      </c>
    </row>
    <row r="1274" spans="1:26" x14ac:dyDescent="0.25">
      <c r="A1274" s="6" t="s">
        <v>16</v>
      </c>
      <c r="B1274" s="6" t="s">
        <v>16</v>
      </c>
      <c r="C1274" s="6" t="s">
        <v>54</v>
      </c>
      <c r="D1274" s="6" t="s">
        <v>55</v>
      </c>
      <c r="E1274" s="6">
        <v>11111</v>
      </c>
      <c r="F1274" s="6" t="s">
        <v>56</v>
      </c>
      <c r="G1274" s="6">
        <v>123456</v>
      </c>
      <c r="H1274" s="6" t="s">
        <v>57</v>
      </c>
      <c r="I1274" s="7">
        <v>386.62294000000003</v>
      </c>
      <c r="J1274" s="6" t="s">
        <v>15</v>
      </c>
      <c r="K1274" s="7">
        <v>111767.799113</v>
      </c>
      <c r="L1274" s="6" t="s">
        <v>15</v>
      </c>
      <c r="M1274" s="6"/>
      <c r="N1274" s="6"/>
      <c r="P1274" s="3">
        <f t="shared" si="193"/>
        <v>45317</v>
      </c>
      <c r="Q1274" t="str">
        <f t="shared" si="194"/>
        <v/>
      </c>
      <c r="R1274" t="str">
        <f t="shared" si="195"/>
        <v>Yes</v>
      </c>
      <c r="S1274">
        <f t="shared" si="196"/>
        <v>22345</v>
      </c>
      <c r="T1274" t="str">
        <f t="shared" si="197"/>
        <v>Cost of Sales 1</v>
      </c>
      <c r="U1274" s="3">
        <f t="shared" si="198"/>
        <v>45317</v>
      </c>
      <c r="V1274" t="str">
        <f>IF($R1274="No","",IF(D1274="","JD",INDEX(Lookup!$B:$B,MATCH(LEFT(D1274,2),Lookup!$A:$A,0))))</f>
        <v>PI</v>
      </c>
      <c r="W1274" t="str">
        <f t="shared" si="199"/>
        <v>xxxx xxx xxxxx</v>
      </c>
      <c r="X1274" t="str">
        <f t="shared" si="200"/>
        <v>xxxx xxx xxx xxx</v>
      </c>
      <c r="Y1274" t="str">
        <f t="shared" si="201"/>
        <v>PI xxx</v>
      </c>
      <c r="Z1274" s="5">
        <f t="shared" si="202"/>
        <v>77.684913499999993</v>
      </c>
    </row>
    <row r="1275" spans="1:26" x14ac:dyDescent="0.25">
      <c r="A1275" s="6" t="s">
        <v>16</v>
      </c>
      <c r="B1275" s="6" t="s">
        <v>16</v>
      </c>
      <c r="C1275" s="6" t="s">
        <v>54</v>
      </c>
      <c r="D1275" s="6" t="s">
        <v>55</v>
      </c>
      <c r="E1275" s="6">
        <v>11111</v>
      </c>
      <c r="F1275" s="6" t="s">
        <v>56</v>
      </c>
      <c r="G1275" s="6">
        <v>123456</v>
      </c>
      <c r="H1275" s="6" t="s">
        <v>57</v>
      </c>
      <c r="I1275" s="7">
        <v>77.684913499999993</v>
      </c>
      <c r="J1275" s="6" t="s">
        <v>15</v>
      </c>
      <c r="K1275" s="7">
        <v>111845.48402649999</v>
      </c>
      <c r="L1275" s="6" t="s">
        <v>15</v>
      </c>
      <c r="M1275" s="6"/>
      <c r="N1275" s="6"/>
      <c r="P1275" s="3">
        <f t="shared" si="193"/>
        <v>45317</v>
      </c>
      <c r="Q1275" t="str">
        <f t="shared" si="194"/>
        <v/>
      </c>
      <c r="R1275" t="str">
        <f t="shared" si="195"/>
        <v>Yes</v>
      </c>
      <c r="S1275">
        <f t="shared" si="196"/>
        <v>22345</v>
      </c>
      <c r="T1275" t="str">
        <f t="shared" si="197"/>
        <v>Cost of Sales 1</v>
      </c>
      <c r="U1275" s="3">
        <f t="shared" si="198"/>
        <v>45317</v>
      </c>
      <c r="V1275" t="str">
        <f>IF($R1275="No","",IF(D1275="","JD",INDEX(Lookup!$B:$B,MATCH(LEFT(D1275,2),Lookup!$A:$A,0))))</f>
        <v>PI</v>
      </c>
      <c r="W1275" t="str">
        <f t="shared" si="199"/>
        <v>xxxx xxx xxxxx</v>
      </c>
      <c r="X1275" t="str">
        <f t="shared" si="200"/>
        <v>xxxx xxx xxx xxx</v>
      </c>
      <c r="Y1275" t="str">
        <f t="shared" si="201"/>
        <v>PI xxx</v>
      </c>
      <c r="Z1275" s="5">
        <f t="shared" si="202"/>
        <v>2192.2961999999998</v>
      </c>
    </row>
    <row r="1276" spans="1:26" x14ac:dyDescent="0.25">
      <c r="A1276" s="6" t="s">
        <v>16</v>
      </c>
      <c r="B1276" s="6" t="s">
        <v>16</v>
      </c>
      <c r="C1276" s="6" t="s">
        <v>54</v>
      </c>
      <c r="D1276" s="6" t="s">
        <v>55</v>
      </c>
      <c r="E1276" s="6">
        <v>11111</v>
      </c>
      <c r="F1276" s="6" t="s">
        <v>56</v>
      </c>
      <c r="G1276" s="6">
        <v>123456</v>
      </c>
      <c r="H1276" s="6" t="s">
        <v>57</v>
      </c>
      <c r="I1276" s="7">
        <v>2192.2961999999998</v>
      </c>
      <c r="J1276" s="6" t="s">
        <v>15</v>
      </c>
      <c r="K1276" s="7">
        <v>114037.78022649999</v>
      </c>
      <c r="L1276" s="6" t="s">
        <v>15</v>
      </c>
      <c r="M1276" s="6"/>
      <c r="N1276" s="6"/>
      <c r="P1276" s="3">
        <f t="shared" si="193"/>
        <v>45317</v>
      </c>
      <c r="Q1276" t="str">
        <f t="shared" si="194"/>
        <v/>
      </c>
      <c r="R1276" t="str">
        <f t="shared" si="195"/>
        <v>Yes</v>
      </c>
      <c r="S1276">
        <f t="shared" si="196"/>
        <v>22345</v>
      </c>
      <c r="T1276" t="str">
        <f t="shared" si="197"/>
        <v>Cost of Sales 1</v>
      </c>
      <c r="U1276" s="3">
        <f t="shared" si="198"/>
        <v>45317</v>
      </c>
      <c r="V1276" t="str">
        <f>IF($R1276="No","",IF(D1276="","JD",INDEX(Lookup!$B:$B,MATCH(LEFT(D1276,2),Lookup!$A:$A,0))))</f>
        <v>PI</v>
      </c>
      <c r="W1276" t="str">
        <f t="shared" si="199"/>
        <v>xxxx xxx xxxxx</v>
      </c>
      <c r="X1276" t="str">
        <f t="shared" si="200"/>
        <v>xxxx xxx xxx xxx</v>
      </c>
      <c r="Y1276" t="str">
        <f t="shared" si="201"/>
        <v>PI xxx</v>
      </c>
      <c r="Z1276" s="5">
        <f t="shared" si="202"/>
        <v>538.59180000000003</v>
      </c>
    </row>
    <row r="1277" spans="1:26" x14ac:dyDescent="0.25">
      <c r="A1277" s="6" t="s">
        <v>16</v>
      </c>
      <c r="B1277" s="6" t="s">
        <v>16</v>
      </c>
      <c r="C1277" s="6" t="s">
        <v>54</v>
      </c>
      <c r="D1277" s="6" t="s">
        <v>55</v>
      </c>
      <c r="E1277" s="6">
        <v>11111</v>
      </c>
      <c r="F1277" s="6" t="s">
        <v>56</v>
      </c>
      <c r="G1277" s="6">
        <v>123456</v>
      </c>
      <c r="H1277" s="6" t="s">
        <v>57</v>
      </c>
      <c r="I1277" s="7">
        <v>538.59180000000003</v>
      </c>
      <c r="J1277" s="6" t="s">
        <v>15</v>
      </c>
      <c r="K1277" s="7">
        <v>114576.37202649999</v>
      </c>
      <c r="L1277" s="6" t="s">
        <v>15</v>
      </c>
      <c r="M1277" s="6"/>
      <c r="N1277" s="6"/>
      <c r="P1277" s="3">
        <f t="shared" si="193"/>
        <v>45317</v>
      </c>
      <c r="Q1277" t="str">
        <f t="shared" si="194"/>
        <v/>
      </c>
      <c r="R1277" t="str">
        <f t="shared" si="195"/>
        <v>Yes</v>
      </c>
      <c r="S1277">
        <f t="shared" si="196"/>
        <v>22345</v>
      </c>
      <c r="T1277" t="str">
        <f t="shared" si="197"/>
        <v>Cost of Sales 1</v>
      </c>
      <c r="U1277" s="3">
        <f t="shared" si="198"/>
        <v>45317</v>
      </c>
      <c r="V1277" t="str">
        <f>IF($R1277="No","",IF(D1277="","JD",INDEX(Lookup!$B:$B,MATCH(LEFT(D1277,2),Lookup!$A:$A,0))))</f>
        <v>PI</v>
      </c>
      <c r="W1277" t="str">
        <f t="shared" si="199"/>
        <v>xxxx xxx xxxxx</v>
      </c>
      <c r="X1277" t="str">
        <f t="shared" si="200"/>
        <v>xxxx xxx xxx xxx</v>
      </c>
      <c r="Y1277" t="str">
        <f t="shared" si="201"/>
        <v>PI xxx</v>
      </c>
      <c r="Z1277" s="5">
        <f t="shared" si="202"/>
        <v>178.2663</v>
      </c>
    </row>
    <row r="1278" spans="1:26" x14ac:dyDescent="0.25">
      <c r="A1278" s="6" t="s">
        <v>16</v>
      </c>
      <c r="B1278" s="6" t="s">
        <v>16</v>
      </c>
      <c r="C1278" s="6" t="s">
        <v>54</v>
      </c>
      <c r="D1278" s="6" t="s">
        <v>55</v>
      </c>
      <c r="E1278" s="6">
        <v>11111</v>
      </c>
      <c r="F1278" s="6" t="s">
        <v>56</v>
      </c>
      <c r="G1278" s="6">
        <v>123456</v>
      </c>
      <c r="H1278" s="6" t="s">
        <v>57</v>
      </c>
      <c r="I1278" s="7">
        <v>178.2663</v>
      </c>
      <c r="J1278" s="6" t="s">
        <v>15</v>
      </c>
      <c r="K1278" s="7">
        <v>114754.63832649999</v>
      </c>
      <c r="L1278" s="6" t="s">
        <v>15</v>
      </c>
      <c r="M1278" s="6"/>
      <c r="N1278" s="6"/>
      <c r="P1278" s="3">
        <f t="shared" si="193"/>
        <v>45317</v>
      </c>
      <c r="Q1278" t="str">
        <f t="shared" si="194"/>
        <v/>
      </c>
      <c r="R1278" t="str">
        <f t="shared" si="195"/>
        <v>Yes</v>
      </c>
      <c r="S1278">
        <f t="shared" si="196"/>
        <v>22345</v>
      </c>
      <c r="T1278" t="str">
        <f t="shared" si="197"/>
        <v>Cost of Sales 1</v>
      </c>
      <c r="U1278" s="3">
        <f t="shared" si="198"/>
        <v>45317</v>
      </c>
      <c r="V1278" t="str">
        <f>IF($R1278="No","",IF(D1278="","JD",INDEX(Lookup!$B:$B,MATCH(LEFT(D1278,2),Lookup!$A:$A,0))))</f>
        <v>PI</v>
      </c>
      <c r="W1278" t="str">
        <f t="shared" si="199"/>
        <v>xxxx xxx xxxxx</v>
      </c>
      <c r="X1278" t="str">
        <f t="shared" si="200"/>
        <v>xxxx xxx xxx xxx</v>
      </c>
      <c r="Y1278" t="str">
        <f t="shared" si="201"/>
        <v>PI xxx</v>
      </c>
      <c r="Z1278" s="5">
        <f t="shared" si="202"/>
        <v>1050.0517219999999</v>
      </c>
    </row>
    <row r="1279" spans="1:26" x14ac:dyDescent="0.25">
      <c r="A1279" s="6" t="s">
        <v>16</v>
      </c>
      <c r="B1279" s="6" t="s">
        <v>16</v>
      </c>
      <c r="C1279" s="6" t="s">
        <v>54</v>
      </c>
      <c r="D1279" s="6" t="s">
        <v>55</v>
      </c>
      <c r="E1279" s="6">
        <v>11111</v>
      </c>
      <c r="F1279" s="6" t="s">
        <v>56</v>
      </c>
      <c r="G1279" s="6">
        <v>123456</v>
      </c>
      <c r="H1279" s="6" t="s">
        <v>57</v>
      </c>
      <c r="I1279" s="7">
        <v>1050.0517219999999</v>
      </c>
      <c r="J1279" s="6" t="s">
        <v>15</v>
      </c>
      <c r="K1279" s="7">
        <v>115804.69004850001</v>
      </c>
      <c r="L1279" s="6" t="s">
        <v>15</v>
      </c>
      <c r="M1279" s="6"/>
      <c r="N1279" s="6"/>
      <c r="P1279" s="3">
        <f t="shared" si="193"/>
        <v>45317</v>
      </c>
      <c r="Q1279" t="str">
        <f t="shared" si="194"/>
        <v/>
      </c>
      <c r="R1279" t="str">
        <f t="shared" si="195"/>
        <v>Yes</v>
      </c>
      <c r="S1279">
        <f t="shared" si="196"/>
        <v>22345</v>
      </c>
      <c r="T1279" t="str">
        <f t="shared" si="197"/>
        <v>Cost of Sales 1</v>
      </c>
      <c r="U1279" s="3">
        <f t="shared" si="198"/>
        <v>45317</v>
      </c>
      <c r="V1279" t="str">
        <f>IF($R1279="No","",IF(D1279="","JD",INDEX(Lookup!$B:$B,MATCH(LEFT(D1279,2),Lookup!$A:$A,0))))</f>
        <v>PI</v>
      </c>
      <c r="W1279" t="str">
        <f t="shared" si="199"/>
        <v>xxxx xxx xxxxx</v>
      </c>
      <c r="X1279" t="str">
        <f t="shared" si="200"/>
        <v>xxxx xxx xxx xxx</v>
      </c>
      <c r="Y1279" t="str">
        <f t="shared" si="201"/>
        <v>PI xxx</v>
      </c>
      <c r="Z1279" s="5">
        <f t="shared" si="202"/>
        <v>762.37289999999996</v>
      </c>
    </row>
    <row r="1280" spans="1:26" x14ac:dyDescent="0.25">
      <c r="A1280" s="6" t="s">
        <v>16</v>
      </c>
      <c r="B1280" s="6" t="s">
        <v>16</v>
      </c>
      <c r="C1280" s="6" t="s">
        <v>54</v>
      </c>
      <c r="D1280" s="6" t="s">
        <v>55</v>
      </c>
      <c r="E1280" s="6">
        <v>11111</v>
      </c>
      <c r="F1280" s="6" t="s">
        <v>56</v>
      </c>
      <c r="G1280" s="6">
        <v>123456</v>
      </c>
      <c r="H1280" s="6" t="s">
        <v>57</v>
      </c>
      <c r="I1280" s="7">
        <v>762.37289999999996</v>
      </c>
      <c r="J1280" s="6" t="s">
        <v>15</v>
      </c>
      <c r="K1280" s="7">
        <v>116567.06294850001</v>
      </c>
      <c r="L1280" s="6" t="s">
        <v>15</v>
      </c>
      <c r="M1280" s="6"/>
      <c r="N1280" s="6"/>
      <c r="P1280" s="3">
        <f t="shared" si="193"/>
        <v>45317</v>
      </c>
      <c r="Q1280" t="str">
        <f t="shared" si="194"/>
        <v/>
      </c>
      <c r="R1280" t="str">
        <f t="shared" si="195"/>
        <v>Yes</v>
      </c>
      <c r="S1280">
        <f t="shared" si="196"/>
        <v>22345</v>
      </c>
      <c r="T1280" t="str">
        <f t="shared" si="197"/>
        <v>Cost of Sales 1</v>
      </c>
      <c r="U1280" s="3">
        <f t="shared" si="198"/>
        <v>45317</v>
      </c>
      <c r="V1280" t="str">
        <f>IF($R1280="No","",IF(D1280="","JD",INDEX(Lookup!$B:$B,MATCH(LEFT(D1280,2),Lookup!$A:$A,0))))</f>
        <v>PI</v>
      </c>
      <c r="W1280" t="str">
        <f t="shared" si="199"/>
        <v>xxxx xxx xxxxx</v>
      </c>
      <c r="X1280" t="str">
        <f t="shared" si="200"/>
        <v>xxxx xxx xxx xxx</v>
      </c>
      <c r="Y1280" t="str">
        <f t="shared" si="201"/>
        <v>PI xxx</v>
      </c>
      <c r="Z1280" s="5">
        <f t="shared" si="202"/>
        <v>407.73674999999997</v>
      </c>
    </row>
    <row r="1281" spans="1:26" x14ac:dyDescent="0.25">
      <c r="A1281" s="6" t="s">
        <v>16</v>
      </c>
      <c r="B1281" s="6" t="s">
        <v>16</v>
      </c>
      <c r="C1281" s="6" t="s">
        <v>54</v>
      </c>
      <c r="D1281" s="6" t="s">
        <v>55</v>
      </c>
      <c r="E1281" s="6">
        <v>11111</v>
      </c>
      <c r="F1281" s="6" t="s">
        <v>56</v>
      </c>
      <c r="G1281" s="6">
        <v>123456</v>
      </c>
      <c r="H1281" s="6" t="s">
        <v>57</v>
      </c>
      <c r="I1281" s="7">
        <v>407.73674999999997</v>
      </c>
      <c r="J1281" s="6" t="s">
        <v>15</v>
      </c>
      <c r="K1281" s="7">
        <v>116974.79969850001</v>
      </c>
      <c r="L1281" s="6" t="s">
        <v>15</v>
      </c>
      <c r="M1281" s="6"/>
      <c r="N1281" s="6"/>
      <c r="P1281" s="3">
        <f t="shared" si="193"/>
        <v>45317</v>
      </c>
      <c r="Q1281" t="str">
        <f t="shared" si="194"/>
        <v/>
      </c>
      <c r="R1281" t="str">
        <f t="shared" si="195"/>
        <v>Yes</v>
      </c>
      <c r="S1281">
        <f t="shared" si="196"/>
        <v>22345</v>
      </c>
      <c r="T1281" t="str">
        <f t="shared" si="197"/>
        <v>Cost of Sales 1</v>
      </c>
      <c r="U1281" s="3">
        <f t="shared" si="198"/>
        <v>45317</v>
      </c>
      <c r="V1281" t="str">
        <f>IF($R1281="No","",IF(D1281="","JD",INDEX(Lookup!$B:$B,MATCH(LEFT(D1281,2),Lookup!$A:$A,0))))</f>
        <v>PI</v>
      </c>
      <c r="W1281" t="str">
        <f t="shared" si="199"/>
        <v>xxxx xxx xxxxx</v>
      </c>
      <c r="X1281" t="str">
        <f t="shared" si="200"/>
        <v>xxxx xxx xxx xxx</v>
      </c>
      <c r="Y1281" t="str">
        <f t="shared" si="201"/>
        <v>PI xxx</v>
      </c>
      <c r="Z1281" s="5">
        <f t="shared" si="202"/>
        <v>25.286000000000001</v>
      </c>
    </row>
    <row r="1282" spans="1:26" x14ac:dyDescent="0.25">
      <c r="A1282" s="6" t="s">
        <v>16</v>
      </c>
      <c r="B1282" s="6" t="s">
        <v>16</v>
      </c>
      <c r="C1282" s="6" t="s">
        <v>54</v>
      </c>
      <c r="D1282" s="6" t="s">
        <v>55</v>
      </c>
      <c r="E1282" s="6">
        <v>11111</v>
      </c>
      <c r="F1282" s="6" t="s">
        <v>56</v>
      </c>
      <c r="G1282" s="6">
        <v>123456</v>
      </c>
      <c r="H1282" s="6" t="s">
        <v>57</v>
      </c>
      <c r="I1282" s="7">
        <v>25.286000000000001</v>
      </c>
      <c r="J1282" s="6" t="s">
        <v>15</v>
      </c>
      <c r="K1282" s="7">
        <v>117000.0856985</v>
      </c>
      <c r="L1282" s="6" t="s">
        <v>15</v>
      </c>
      <c r="M1282" s="6"/>
      <c r="N1282" s="6"/>
      <c r="P1282" s="3">
        <f t="shared" si="193"/>
        <v>45317</v>
      </c>
      <c r="Q1282" t="str">
        <f t="shared" si="194"/>
        <v/>
      </c>
      <c r="R1282" t="str">
        <f t="shared" si="195"/>
        <v>Yes</v>
      </c>
      <c r="S1282">
        <f t="shared" si="196"/>
        <v>22345</v>
      </c>
      <c r="T1282" t="str">
        <f t="shared" si="197"/>
        <v>Cost of Sales 1</v>
      </c>
      <c r="U1282" s="3">
        <f t="shared" si="198"/>
        <v>45317</v>
      </c>
      <c r="V1282" t="str">
        <f>IF($R1282="No","",IF(D1282="","JD",INDEX(Lookup!$B:$B,MATCH(LEFT(D1282,2),Lookup!$A:$A,0))))</f>
        <v>PI</v>
      </c>
      <c r="W1282" t="str">
        <f t="shared" si="199"/>
        <v>xxxx xxx xxxxx</v>
      </c>
      <c r="X1282" t="str">
        <f t="shared" si="200"/>
        <v>xxxx xxx xxx xxx</v>
      </c>
      <c r="Y1282" t="str">
        <f t="shared" si="201"/>
        <v>PI xxx</v>
      </c>
      <c r="Z1282" s="5">
        <f t="shared" si="202"/>
        <v>6.3214999999999999E-3</v>
      </c>
    </row>
    <row r="1283" spans="1:26" x14ac:dyDescent="0.25">
      <c r="A1283" s="6" t="s">
        <v>16</v>
      </c>
      <c r="B1283" s="6" t="s">
        <v>16</v>
      </c>
      <c r="C1283" s="6" t="s">
        <v>54</v>
      </c>
      <c r="D1283" s="6" t="s">
        <v>55</v>
      </c>
      <c r="E1283" s="6">
        <v>11111</v>
      </c>
      <c r="F1283" s="6" t="s">
        <v>56</v>
      </c>
      <c r="G1283" s="6">
        <v>123456</v>
      </c>
      <c r="H1283" s="6" t="s">
        <v>57</v>
      </c>
      <c r="I1283" s="7">
        <v>6.3214999999999999E-3</v>
      </c>
      <c r="J1283" s="6" t="s">
        <v>15</v>
      </c>
      <c r="K1283" s="7">
        <v>117000.09202</v>
      </c>
      <c r="L1283" s="6" t="s">
        <v>15</v>
      </c>
      <c r="M1283" s="6"/>
      <c r="N1283" s="6"/>
      <c r="P1283" s="3">
        <f t="shared" si="193"/>
        <v>45317</v>
      </c>
      <c r="Q1283" t="str">
        <f t="shared" si="194"/>
        <v/>
      </c>
      <c r="R1283" t="str">
        <f t="shared" si="195"/>
        <v>Yes</v>
      </c>
      <c r="S1283">
        <f t="shared" si="196"/>
        <v>22345</v>
      </c>
      <c r="T1283" t="str">
        <f t="shared" si="197"/>
        <v>Cost of Sales 1</v>
      </c>
      <c r="U1283" s="3">
        <f t="shared" si="198"/>
        <v>45317</v>
      </c>
      <c r="V1283" t="str">
        <f>IF($R1283="No","",IF(D1283="","JD",INDEX(Lookup!$B:$B,MATCH(LEFT(D1283,2),Lookup!$A:$A,0))))</f>
        <v>PI</v>
      </c>
      <c r="W1283" t="str">
        <f t="shared" si="199"/>
        <v>xxxx xxx xxxxx</v>
      </c>
      <c r="X1283" t="str">
        <f t="shared" si="200"/>
        <v>xxxx xxx xxx xxx</v>
      </c>
      <c r="Y1283" t="str">
        <f t="shared" si="201"/>
        <v>PI xxx</v>
      </c>
      <c r="Z1283" s="5">
        <f t="shared" si="202"/>
        <v>197.23079999999999</v>
      </c>
    </row>
    <row r="1284" spans="1:26" x14ac:dyDescent="0.25">
      <c r="A1284" s="6" t="s">
        <v>16</v>
      </c>
      <c r="B1284" s="6" t="s">
        <v>16</v>
      </c>
      <c r="C1284" s="6" t="s">
        <v>54</v>
      </c>
      <c r="D1284" s="6" t="s">
        <v>55</v>
      </c>
      <c r="E1284" s="6">
        <v>11111</v>
      </c>
      <c r="F1284" s="6" t="s">
        <v>56</v>
      </c>
      <c r="G1284" s="6">
        <v>123456</v>
      </c>
      <c r="H1284" s="6" t="s">
        <v>57</v>
      </c>
      <c r="I1284" s="7">
        <v>197.23079999999999</v>
      </c>
      <c r="J1284" s="6" t="s">
        <v>15</v>
      </c>
      <c r="K1284" s="7">
        <v>117197.32281999999</v>
      </c>
      <c r="L1284" s="6" t="s">
        <v>15</v>
      </c>
      <c r="M1284" s="6"/>
      <c r="N1284" s="6"/>
      <c r="P1284" s="3">
        <f t="shared" ref="P1284:P1347" si="203">IFERROR(DATE(RIGHT(A1284,4), MID(A1284,4,2), LEFT(A1284,2)),"")</f>
        <v>45317</v>
      </c>
      <c r="Q1284" t="str">
        <f t="shared" ref="Q1284:Q1347" si="204">IF(AND(I1284="",A1284&lt;&gt;""),"OB","")</f>
        <v/>
      </c>
      <c r="R1284" t="str">
        <f t="shared" ref="R1284:R1347" si="205">IF(Q1284="OB","Yes",IF(I1284&lt;&gt;"","Yes","No"))</f>
        <v>Yes</v>
      </c>
      <c r="S1284">
        <f t="shared" ref="S1284:S1347" si="206">IF($R1284="No","",IF(AND($L1284&lt;&gt;"",$L1283=""),$B1284,S1283))</f>
        <v>22345</v>
      </c>
      <c r="T1284" t="str">
        <f t="shared" ref="T1284:T1347" si="207">IF($R1284="No","",IF(AND($L1284&lt;&gt;"",$L1283=""),$F1284,T1283))</f>
        <v>Cost of Sales 1</v>
      </c>
      <c r="U1284" s="3">
        <f t="shared" ref="U1284:U1347" si="208">IF(Q1284="OB",MIN(P:P)-1,IF(R1284="Yes",P1284,""))</f>
        <v>45317</v>
      </c>
      <c r="V1284" t="str">
        <f>IF($R1284="No","",IF(D1284="","JD",INDEX(Lookup!$B:$B,MATCH(LEFT(D1284,2),Lookup!$A:$A,0))))</f>
        <v>PI</v>
      </c>
      <c r="W1284" t="str">
        <f t="shared" ref="W1284:W1347" si="209">IF(R1284="No","",IF(OR(V1284="PI",V1284="SI"),H1284,""))</f>
        <v>xxxx xxx xxxxx</v>
      </c>
      <c r="X1284" t="str">
        <f t="shared" ref="X1284:X1347" si="210">IF(R1284="Yes",F1284,"")</f>
        <v>xxxx xxx xxx xxx</v>
      </c>
      <c r="Y1284" t="str">
        <f t="shared" ref="Y1284:Y1347" si="211">IF(R1284="No","",IF(OR(V1284="PI",V1284="SI"),D1284,""))</f>
        <v>PI xxx</v>
      </c>
      <c r="Z1284" s="5">
        <f t="shared" ref="Z1284:Z1347" si="212">IF(R1284="No","",IF(Q1284="OB",K1284,I1285))</f>
        <v>51.848942999999998</v>
      </c>
    </row>
    <row r="1285" spans="1:26" x14ac:dyDescent="0.25">
      <c r="A1285" s="6" t="s">
        <v>16</v>
      </c>
      <c r="B1285" s="6" t="s">
        <v>16</v>
      </c>
      <c r="C1285" s="6" t="s">
        <v>54</v>
      </c>
      <c r="D1285" s="6" t="s">
        <v>55</v>
      </c>
      <c r="E1285" s="6">
        <v>11111</v>
      </c>
      <c r="F1285" s="6" t="s">
        <v>56</v>
      </c>
      <c r="G1285" s="6">
        <v>123456</v>
      </c>
      <c r="H1285" s="6" t="s">
        <v>57</v>
      </c>
      <c r="I1285" s="7">
        <v>51.848942999999998</v>
      </c>
      <c r="J1285" s="6" t="s">
        <v>15</v>
      </c>
      <c r="K1285" s="7">
        <v>117249.17176300001</v>
      </c>
      <c r="L1285" s="6" t="s">
        <v>15</v>
      </c>
      <c r="M1285" s="6"/>
      <c r="N1285" s="6"/>
      <c r="P1285" s="3">
        <f t="shared" si="203"/>
        <v>45317</v>
      </c>
      <c r="Q1285" t="str">
        <f t="shared" si="204"/>
        <v/>
      </c>
      <c r="R1285" t="str">
        <f t="shared" si="205"/>
        <v>Yes</v>
      </c>
      <c r="S1285">
        <f t="shared" si="206"/>
        <v>22345</v>
      </c>
      <c r="T1285" t="str">
        <f t="shared" si="207"/>
        <v>Cost of Sales 1</v>
      </c>
      <c r="U1285" s="3">
        <f t="shared" si="208"/>
        <v>45317</v>
      </c>
      <c r="V1285" t="str">
        <f>IF($R1285="No","",IF(D1285="","JD",INDEX(Lookup!$B:$B,MATCH(LEFT(D1285,2),Lookup!$A:$A,0))))</f>
        <v>PI</v>
      </c>
      <c r="W1285" t="str">
        <f t="shared" si="209"/>
        <v>xxxx xxx xxxxx</v>
      </c>
      <c r="X1285" t="str">
        <f t="shared" si="210"/>
        <v>xxxx xxx xxx xxx</v>
      </c>
      <c r="Y1285" t="str">
        <f t="shared" si="211"/>
        <v>PI xxx</v>
      </c>
      <c r="Z1285" s="5">
        <f t="shared" si="212"/>
        <v>-347.36642499999999</v>
      </c>
    </row>
    <row r="1286" spans="1:26" x14ac:dyDescent="0.25">
      <c r="A1286" s="6" t="s">
        <v>16</v>
      </c>
      <c r="B1286" s="6" t="s">
        <v>16</v>
      </c>
      <c r="C1286" s="6" t="s">
        <v>54</v>
      </c>
      <c r="D1286" s="6" t="s">
        <v>55</v>
      </c>
      <c r="E1286" s="6">
        <v>11111</v>
      </c>
      <c r="F1286" s="6" t="s">
        <v>56</v>
      </c>
      <c r="G1286" s="6">
        <v>123456</v>
      </c>
      <c r="H1286" s="6" t="s">
        <v>57</v>
      </c>
      <c r="I1286" s="7">
        <v>-347.36642499999999</v>
      </c>
      <c r="J1286" s="6" t="s">
        <v>15</v>
      </c>
      <c r="K1286" s="7">
        <v>116901.80533800001</v>
      </c>
      <c r="L1286" s="6" t="s">
        <v>15</v>
      </c>
      <c r="M1286" s="6"/>
      <c r="N1286" s="6"/>
      <c r="P1286" s="3">
        <f t="shared" si="203"/>
        <v>45317</v>
      </c>
      <c r="Q1286" t="str">
        <f t="shared" si="204"/>
        <v/>
      </c>
      <c r="R1286" t="str">
        <f t="shared" si="205"/>
        <v>Yes</v>
      </c>
      <c r="S1286">
        <f t="shared" si="206"/>
        <v>22345</v>
      </c>
      <c r="T1286" t="str">
        <f t="shared" si="207"/>
        <v>Cost of Sales 1</v>
      </c>
      <c r="U1286" s="3">
        <f t="shared" si="208"/>
        <v>45317</v>
      </c>
      <c r="V1286" t="str">
        <f>IF($R1286="No","",IF(D1286="","JD",INDEX(Lookup!$B:$B,MATCH(LEFT(D1286,2),Lookup!$A:$A,0))))</f>
        <v>PI</v>
      </c>
      <c r="W1286" t="str">
        <f t="shared" si="209"/>
        <v>xxxx xxx xxxxx</v>
      </c>
      <c r="X1286" t="str">
        <f t="shared" si="210"/>
        <v>xxxx xxx xxx xxx</v>
      </c>
      <c r="Y1286" t="str">
        <f t="shared" si="211"/>
        <v>PI xxx</v>
      </c>
      <c r="Z1286" s="5">
        <f t="shared" si="212"/>
        <v>702.91919250000001</v>
      </c>
    </row>
    <row r="1287" spans="1:26" x14ac:dyDescent="0.25">
      <c r="A1287" s="6" t="s">
        <v>16</v>
      </c>
      <c r="B1287" s="6" t="s">
        <v>16</v>
      </c>
      <c r="C1287" s="6" t="s">
        <v>54</v>
      </c>
      <c r="D1287" s="6" t="s">
        <v>55</v>
      </c>
      <c r="E1287" s="6">
        <v>11111</v>
      </c>
      <c r="F1287" s="6" t="s">
        <v>56</v>
      </c>
      <c r="G1287" s="6">
        <v>123456</v>
      </c>
      <c r="H1287" s="6" t="s">
        <v>57</v>
      </c>
      <c r="I1287" s="7">
        <v>702.91919250000001</v>
      </c>
      <c r="J1287" s="6" t="s">
        <v>15</v>
      </c>
      <c r="K1287" s="7">
        <v>117604.7245305</v>
      </c>
      <c r="L1287" s="6" t="s">
        <v>15</v>
      </c>
      <c r="M1287" s="6"/>
      <c r="N1287" s="6"/>
      <c r="P1287" s="3">
        <f t="shared" si="203"/>
        <v>45317</v>
      </c>
      <c r="Q1287" t="str">
        <f t="shared" si="204"/>
        <v/>
      </c>
      <c r="R1287" t="str">
        <f t="shared" si="205"/>
        <v>Yes</v>
      </c>
      <c r="S1287">
        <f t="shared" si="206"/>
        <v>22345</v>
      </c>
      <c r="T1287" t="str">
        <f t="shared" si="207"/>
        <v>Cost of Sales 1</v>
      </c>
      <c r="U1287" s="3">
        <f t="shared" si="208"/>
        <v>45317</v>
      </c>
      <c r="V1287" t="str">
        <f>IF($R1287="No","",IF(D1287="","JD",INDEX(Lookup!$B:$B,MATCH(LEFT(D1287,2),Lookup!$A:$A,0))))</f>
        <v>PI</v>
      </c>
      <c r="W1287" t="str">
        <f t="shared" si="209"/>
        <v>xxxx xxx xxxxx</v>
      </c>
      <c r="X1287" t="str">
        <f t="shared" si="210"/>
        <v>xxxx xxx xxx xxx</v>
      </c>
      <c r="Y1287" t="str">
        <f t="shared" si="211"/>
        <v>PI xxx</v>
      </c>
      <c r="Z1287" s="5">
        <f t="shared" si="212"/>
        <v>57.209575000000001</v>
      </c>
    </row>
    <row r="1288" spans="1:26" x14ac:dyDescent="0.25">
      <c r="A1288" s="6" t="s">
        <v>16</v>
      </c>
      <c r="B1288" s="6" t="s">
        <v>16</v>
      </c>
      <c r="C1288" s="6" t="s">
        <v>54</v>
      </c>
      <c r="D1288" s="6" t="s">
        <v>55</v>
      </c>
      <c r="E1288" s="6">
        <v>11111</v>
      </c>
      <c r="F1288" s="6" t="s">
        <v>56</v>
      </c>
      <c r="G1288" s="6">
        <v>123456</v>
      </c>
      <c r="H1288" s="6" t="s">
        <v>57</v>
      </c>
      <c r="I1288" s="7">
        <v>57.209575000000001</v>
      </c>
      <c r="J1288" s="6" t="s">
        <v>15</v>
      </c>
      <c r="K1288" s="7">
        <v>117661.9341055</v>
      </c>
      <c r="L1288" s="6" t="s">
        <v>15</v>
      </c>
      <c r="M1288" s="6"/>
      <c r="N1288" s="6"/>
      <c r="P1288" s="3">
        <f t="shared" si="203"/>
        <v>45317</v>
      </c>
      <c r="Q1288" t="str">
        <f t="shared" si="204"/>
        <v/>
      </c>
      <c r="R1288" t="str">
        <f t="shared" si="205"/>
        <v>Yes</v>
      </c>
      <c r="S1288">
        <f t="shared" si="206"/>
        <v>22345</v>
      </c>
      <c r="T1288" t="str">
        <f t="shared" si="207"/>
        <v>Cost of Sales 1</v>
      </c>
      <c r="U1288" s="3">
        <f t="shared" si="208"/>
        <v>45317</v>
      </c>
      <c r="V1288" t="str">
        <f>IF($R1288="No","",IF(D1288="","JD",INDEX(Lookup!$B:$B,MATCH(LEFT(D1288,2),Lookup!$A:$A,0))))</f>
        <v>PI</v>
      </c>
      <c r="W1288" t="str">
        <f t="shared" si="209"/>
        <v>xxxx xxx xxxxx</v>
      </c>
      <c r="X1288" t="str">
        <f t="shared" si="210"/>
        <v>xxxx xxx xxx xxx</v>
      </c>
      <c r="Y1288" t="str">
        <f t="shared" si="211"/>
        <v>PI xxx</v>
      </c>
      <c r="Z1288" s="5">
        <f t="shared" si="212"/>
        <v>-96.289087999999992</v>
      </c>
    </row>
    <row r="1289" spans="1:26" x14ac:dyDescent="0.25">
      <c r="A1289" s="6" t="s">
        <v>16</v>
      </c>
      <c r="B1289" s="6" t="s">
        <v>16</v>
      </c>
      <c r="C1289" s="6" t="s">
        <v>54</v>
      </c>
      <c r="D1289" s="6" t="s">
        <v>55</v>
      </c>
      <c r="E1289" s="6">
        <v>11111</v>
      </c>
      <c r="F1289" s="6" t="s">
        <v>56</v>
      </c>
      <c r="G1289" s="6">
        <v>123456</v>
      </c>
      <c r="H1289" s="6" t="s">
        <v>57</v>
      </c>
      <c r="I1289" s="7">
        <v>-96.289087999999992</v>
      </c>
      <c r="J1289" s="6" t="s">
        <v>15</v>
      </c>
      <c r="K1289" s="7">
        <v>117565.64501750001</v>
      </c>
      <c r="L1289" s="6" t="s">
        <v>15</v>
      </c>
      <c r="M1289" s="6"/>
      <c r="N1289" s="6"/>
      <c r="P1289" s="3">
        <f t="shared" si="203"/>
        <v>45317</v>
      </c>
      <c r="Q1289" t="str">
        <f t="shared" si="204"/>
        <v/>
      </c>
      <c r="R1289" t="str">
        <f t="shared" si="205"/>
        <v>Yes</v>
      </c>
      <c r="S1289">
        <f t="shared" si="206"/>
        <v>22345</v>
      </c>
      <c r="T1289" t="str">
        <f t="shared" si="207"/>
        <v>Cost of Sales 1</v>
      </c>
      <c r="U1289" s="3">
        <f t="shared" si="208"/>
        <v>45317</v>
      </c>
      <c r="V1289" t="str">
        <f>IF($R1289="No","",IF(D1289="","JD",INDEX(Lookup!$B:$B,MATCH(LEFT(D1289,2),Lookup!$A:$A,0))))</f>
        <v>PI</v>
      </c>
      <c r="W1289" t="str">
        <f t="shared" si="209"/>
        <v>xxxx xxx xxxxx</v>
      </c>
      <c r="X1289" t="str">
        <f t="shared" si="210"/>
        <v>xxxx xxx xxx xxx</v>
      </c>
      <c r="Y1289" t="str">
        <f t="shared" si="211"/>
        <v>PI xxx</v>
      </c>
      <c r="Z1289" s="5">
        <f t="shared" si="212"/>
        <v>96.289087999999992</v>
      </c>
    </row>
    <row r="1290" spans="1:26" x14ac:dyDescent="0.25">
      <c r="A1290" s="6" t="s">
        <v>16</v>
      </c>
      <c r="B1290" s="6" t="s">
        <v>16</v>
      </c>
      <c r="C1290" s="6" t="s">
        <v>54</v>
      </c>
      <c r="D1290" s="6" t="s">
        <v>55</v>
      </c>
      <c r="E1290" s="6">
        <v>11111</v>
      </c>
      <c r="F1290" s="6" t="s">
        <v>56</v>
      </c>
      <c r="G1290" s="6">
        <v>123456</v>
      </c>
      <c r="H1290" s="6" t="s">
        <v>57</v>
      </c>
      <c r="I1290" s="7">
        <v>96.289087999999992</v>
      </c>
      <c r="J1290" s="6" t="s">
        <v>15</v>
      </c>
      <c r="K1290" s="7">
        <v>117661.9341055</v>
      </c>
      <c r="L1290" s="6" t="s">
        <v>15</v>
      </c>
      <c r="M1290" s="6"/>
      <c r="N1290" s="6"/>
      <c r="P1290" s="3">
        <f t="shared" si="203"/>
        <v>45317</v>
      </c>
      <c r="Q1290" t="str">
        <f t="shared" si="204"/>
        <v/>
      </c>
      <c r="R1290" t="str">
        <f t="shared" si="205"/>
        <v>Yes</v>
      </c>
      <c r="S1290">
        <f t="shared" si="206"/>
        <v>22345</v>
      </c>
      <c r="T1290" t="str">
        <f t="shared" si="207"/>
        <v>Cost of Sales 1</v>
      </c>
      <c r="U1290" s="3">
        <f t="shared" si="208"/>
        <v>45317</v>
      </c>
      <c r="V1290" t="str">
        <f>IF($R1290="No","",IF(D1290="","JD",INDEX(Lookup!$B:$B,MATCH(LEFT(D1290,2),Lookup!$A:$A,0))))</f>
        <v>PI</v>
      </c>
      <c r="W1290" t="str">
        <f t="shared" si="209"/>
        <v>xxxx xxx xxxxx</v>
      </c>
      <c r="X1290" t="str">
        <f t="shared" si="210"/>
        <v>xxxx xxx xxx xxx</v>
      </c>
      <c r="Y1290" t="str">
        <f t="shared" si="211"/>
        <v>PI xxx</v>
      </c>
      <c r="Z1290" s="5">
        <f t="shared" si="212"/>
        <v>968.03025949999994</v>
      </c>
    </row>
    <row r="1291" spans="1:26" x14ac:dyDescent="0.25">
      <c r="A1291" s="6" t="s">
        <v>16</v>
      </c>
      <c r="B1291" s="6" t="s">
        <v>16</v>
      </c>
      <c r="C1291" s="6" t="s">
        <v>54</v>
      </c>
      <c r="D1291" s="6" t="s">
        <v>55</v>
      </c>
      <c r="E1291" s="6">
        <v>11111</v>
      </c>
      <c r="F1291" s="6" t="s">
        <v>56</v>
      </c>
      <c r="G1291" s="6">
        <v>123456</v>
      </c>
      <c r="H1291" s="6" t="s">
        <v>57</v>
      </c>
      <c r="I1291" s="7">
        <v>968.03025949999994</v>
      </c>
      <c r="J1291" s="6" t="s">
        <v>15</v>
      </c>
      <c r="K1291" s="7">
        <v>118629.96436500001</v>
      </c>
      <c r="L1291" s="6" t="s">
        <v>15</v>
      </c>
      <c r="M1291" s="6"/>
      <c r="N1291" s="6"/>
      <c r="P1291" s="3">
        <f t="shared" si="203"/>
        <v>45317</v>
      </c>
      <c r="Q1291" t="str">
        <f t="shared" si="204"/>
        <v/>
      </c>
      <c r="R1291" t="str">
        <f t="shared" si="205"/>
        <v>Yes</v>
      </c>
      <c r="S1291">
        <f t="shared" si="206"/>
        <v>22345</v>
      </c>
      <c r="T1291" t="str">
        <f t="shared" si="207"/>
        <v>Cost of Sales 1</v>
      </c>
      <c r="U1291" s="3">
        <f t="shared" si="208"/>
        <v>45317</v>
      </c>
      <c r="V1291" t="str">
        <f>IF($R1291="No","",IF(D1291="","JD",INDEX(Lookup!$B:$B,MATCH(LEFT(D1291,2),Lookup!$A:$A,0))))</f>
        <v>PI</v>
      </c>
      <c r="W1291" t="str">
        <f t="shared" si="209"/>
        <v>xxxx xxx xxxxx</v>
      </c>
      <c r="X1291" t="str">
        <f t="shared" si="210"/>
        <v>xxxx xxx xxx xxx</v>
      </c>
      <c r="Y1291" t="str">
        <f t="shared" si="211"/>
        <v>PI xxx</v>
      </c>
      <c r="Z1291" s="5">
        <f t="shared" si="212"/>
        <v>405.84030000000001</v>
      </c>
    </row>
    <row r="1292" spans="1:26" x14ac:dyDescent="0.25">
      <c r="A1292" s="6" t="s">
        <v>16</v>
      </c>
      <c r="B1292" s="6" t="s">
        <v>16</v>
      </c>
      <c r="C1292" s="6" t="s">
        <v>54</v>
      </c>
      <c r="D1292" s="6" t="s">
        <v>55</v>
      </c>
      <c r="E1292" s="6">
        <v>11111</v>
      </c>
      <c r="F1292" s="6" t="s">
        <v>56</v>
      </c>
      <c r="G1292" s="6">
        <v>123456</v>
      </c>
      <c r="H1292" s="6" t="s">
        <v>57</v>
      </c>
      <c r="I1292" s="7">
        <v>405.84030000000001</v>
      </c>
      <c r="J1292" s="6" t="s">
        <v>15</v>
      </c>
      <c r="K1292" s="7">
        <v>119035.804665</v>
      </c>
      <c r="L1292" s="6" t="s">
        <v>15</v>
      </c>
      <c r="M1292" s="6"/>
      <c r="N1292" s="6"/>
      <c r="P1292" s="3">
        <f t="shared" si="203"/>
        <v>45317</v>
      </c>
      <c r="Q1292" t="str">
        <f t="shared" si="204"/>
        <v/>
      </c>
      <c r="R1292" t="str">
        <f t="shared" si="205"/>
        <v>Yes</v>
      </c>
      <c r="S1292">
        <f t="shared" si="206"/>
        <v>22345</v>
      </c>
      <c r="T1292" t="str">
        <f t="shared" si="207"/>
        <v>Cost of Sales 1</v>
      </c>
      <c r="U1292" s="3">
        <f t="shared" si="208"/>
        <v>45317</v>
      </c>
      <c r="V1292" t="str">
        <f>IF($R1292="No","",IF(D1292="","JD",INDEX(Lookup!$B:$B,MATCH(LEFT(D1292,2),Lookup!$A:$A,0))))</f>
        <v>PI</v>
      </c>
      <c r="W1292" t="str">
        <f t="shared" si="209"/>
        <v>xxxx xxx xxxxx</v>
      </c>
      <c r="X1292" t="str">
        <f t="shared" si="210"/>
        <v>xxxx xxx xxx xxx</v>
      </c>
      <c r="Y1292" t="str">
        <f t="shared" si="211"/>
        <v>PI xxx</v>
      </c>
      <c r="Z1292" s="5">
        <f t="shared" si="212"/>
        <v>601.93322999999998</v>
      </c>
    </row>
    <row r="1293" spans="1:26" x14ac:dyDescent="0.25">
      <c r="A1293" s="6" t="s">
        <v>16</v>
      </c>
      <c r="B1293" s="6" t="s">
        <v>16</v>
      </c>
      <c r="C1293" s="6" t="s">
        <v>54</v>
      </c>
      <c r="D1293" s="6" t="s">
        <v>55</v>
      </c>
      <c r="E1293" s="6">
        <v>11111</v>
      </c>
      <c r="F1293" s="6" t="s">
        <v>56</v>
      </c>
      <c r="G1293" s="6">
        <v>123456</v>
      </c>
      <c r="H1293" s="6" t="s">
        <v>57</v>
      </c>
      <c r="I1293" s="7">
        <v>601.93322999999998</v>
      </c>
      <c r="J1293" s="6" t="s">
        <v>15</v>
      </c>
      <c r="K1293" s="7">
        <v>119637.73789499998</v>
      </c>
      <c r="L1293" s="6" t="s">
        <v>15</v>
      </c>
      <c r="M1293" s="6"/>
      <c r="N1293" s="6"/>
      <c r="P1293" s="3">
        <f t="shared" si="203"/>
        <v>45317</v>
      </c>
      <c r="Q1293" t="str">
        <f t="shared" si="204"/>
        <v/>
      </c>
      <c r="R1293" t="str">
        <f t="shared" si="205"/>
        <v>Yes</v>
      </c>
      <c r="S1293">
        <f t="shared" si="206"/>
        <v>22345</v>
      </c>
      <c r="T1293" t="str">
        <f t="shared" si="207"/>
        <v>Cost of Sales 1</v>
      </c>
      <c r="U1293" s="3">
        <f t="shared" si="208"/>
        <v>45317</v>
      </c>
      <c r="V1293" t="str">
        <f>IF($R1293="No","",IF(D1293="","JD",INDEX(Lookup!$B:$B,MATCH(LEFT(D1293,2),Lookup!$A:$A,0))))</f>
        <v>PI</v>
      </c>
      <c r="W1293" t="str">
        <f t="shared" si="209"/>
        <v>xxxx xxx xxxxx</v>
      </c>
      <c r="X1293" t="str">
        <f t="shared" si="210"/>
        <v>xxxx xxx xxx xxx</v>
      </c>
      <c r="Y1293" t="str">
        <f t="shared" si="211"/>
        <v>PI xxx</v>
      </c>
      <c r="Z1293" s="5">
        <f t="shared" si="212"/>
        <v>31.424176500000002</v>
      </c>
    </row>
    <row r="1294" spans="1:26" x14ac:dyDescent="0.25">
      <c r="A1294" s="6" t="s">
        <v>16</v>
      </c>
      <c r="B1294" s="6" t="s">
        <v>16</v>
      </c>
      <c r="C1294" s="6" t="s">
        <v>54</v>
      </c>
      <c r="D1294" s="6" t="s">
        <v>55</v>
      </c>
      <c r="E1294" s="6">
        <v>11111</v>
      </c>
      <c r="F1294" s="6" t="s">
        <v>56</v>
      </c>
      <c r="G1294" s="6">
        <v>123456</v>
      </c>
      <c r="H1294" s="6" t="s">
        <v>57</v>
      </c>
      <c r="I1294" s="7">
        <v>31.424176500000002</v>
      </c>
      <c r="J1294" s="6" t="s">
        <v>15</v>
      </c>
      <c r="K1294" s="7">
        <v>119669.1620715</v>
      </c>
      <c r="L1294" s="6" t="s">
        <v>15</v>
      </c>
      <c r="M1294" s="6"/>
      <c r="N1294" s="6"/>
      <c r="P1294" s="3">
        <f t="shared" si="203"/>
        <v>45317</v>
      </c>
      <c r="Q1294" t="str">
        <f t="shared" si="204"/>
        <v/>
      </c>
      <c r="R1294" t="str">
        <f t="shared" si="205"/>
        <v>Yes</v>
      </c>
      <c r="S1294">
        <f t="shared" si="206"/>
        <v>22345</v>
      </c>
      <c r="T1294" t="str">
        <f t="shared" si="207"/>
        <v>Cost of Sales 1</v>
      </c>
      <c r="U1294" s="3">
        <f t="shared" si="208"/>
        <v>45317</v>
      </c>
      <c r="V1294" t="str">
        <f>IF($R1294="No","",IF(D1294="","JD",INDEX(Lookup!$B:$B,MATCH(LEFT(D1294,2),Lookup!$A:$A,0))))</f>
        <v>PI</v>
      </c>
      <c r="W1294" t="str">
        <f t="shared" si="209"/>
        <v>xxxx xxx xxxxx</v>
      </c>
      <c r="X1294" t="str">
        <f t="shared" si="210"/>
        <v>xxxx xxx xxx xxx</v>
      </c>
      <c r="Y1294" t="str">
        <f t="shared" si="211"/>
        <v>PI xxx</v>
      </c>
      <c r="Z1294" s="5">
        <f t="shared" si="212"/>
        <v>41.570184000000005</v>
      </c>
    </row>
    <row r="1295" spans="1:26" x14ac:dyDescent="0.25">
      <c r="A1295" s="6" t="s">
        <v>16</v>
      </c>
      <c r="B1295" s="6" t="s">
        <v>16</v>
      </c>
      <c r="C1295" s="6" t="s">
        <v>54</v>
      </c>
      <c r="D1295" s="6" t="s">
        <v>55</v>
      </c>
      <c r="E1295" s="6">
        <v>11111</v>
      </c>
      <c r="F1295" s="6" t="s">
        <v>56</v>
      </c>
      <c r="G1295" s="6">
        <v>123456</v>
      </c>
      <c r="H1295" s="6" t="s">
        <v>57</v>
      </c>
      <c r="I1295" s="7">
        <v>41.570184000000005</v>
      </c>
      <c r="J1295" s="6" t="s">
        <v>15</v>
      </c>
      <c r="K1295" s="7">
        <v>119710.73225549998</v>
      </c>
      <c r="L1295" s="6" t="s">
        <v>15</v>
      </c>
      <c r="M1295" s="6"/>
      <c r="N1295" s="6"/>
      <c r="P1295" s="3">
        <f t="shared" si="203"/>
        <v>45317</v>
      </c>
      <c r="Q1295" t="str">
        <f t="shared" si="204"/>
        <v/>
      </c>
      <c r="R1295" t="str">
        <f t="shared" si="205"/>
        <v>Yes</v>
      </c>
      <c r="S1295">
        <f t="shared" si="206"/>
        <v>22345</v>
      </c>
      <c r="T1295" t="str">
        <f t="shared" si="207"/>
        <v>Cost of Sales 1</v>
      </c>
      <c r="U1295" s="3">
        <f t="shared" si="208"/>
        <v>45317</v>
      </c>
      <c r="V1295" t="str">
        <f>IF($R1295="No","",IF(D1295="","JD",INDEX(Lookup!$B:$B,MATCH(LEFT(D1295,2),Lookup!$A:$A,0))))</f>
        <v>PI</v>
      </c>
      <c r="W1295" t="str">
        <f t="shared" si="209"/>
        <v>xxxx xxx xxxxx</v>
      </c>
      <c r="X1295" t="str">
        <f t="shared" si="210"/>
        <v>xxxx xxx xxx xxx</v>
      </c>
      <c r="Y1295" t="str">
        <f t="shared" si="211"/>
        <v>PI xxx</v>
      </c>
      <c r="Z1295" s="5">
        <f t="shared" si="212"/>
        <v>70.061184499999996</v>
      </c>
    </row>
    <row r="1296" spans="1:26" x14ac:dyDescent="0.25">
      <c r="A1296" s="6" t="s">
        <v>16</v>
      </c>
      <c r="B1296" s="6" t="s">
        <v>16</v>
      </c>
      <c r="C1296" s="6" t="s">
        <v>54</v>
      </c>
      <c r="D1296" s="6" t="s">
        <v>55</v>
      </c>
      <c r="E1296" s="6">
        <v>11111</v>
      </c>
      <c r="F1296" s="6" t="s">
        <v>56</v>
      </c>
      <c r="G1296" s="6">
        <v>123456</v>
      </c>
      <c r="H1296" s="6" t="s">
        <v>57</v>
      </c>
      <c r="I1296" s="7">
        <v>70.061184499999996</v>
      </c>
      <c r="J1296" s="6" t="s">
        <v>15</v>
      </c>
      <c r="K1296" s="7">
        <v>119780.79344000001</v>
      </c>
      <c r="L1296" s="6" t="s">
        <v>15</v>
      </c>
      <c r="M1296" s="6"/>
      <c r="N1296" s="6"/>
      <c r="P1296" s="3">
        <f t="shared" si="203"/>
        <v>45317</v>
      </c>
      <c r="Q1296" t="str">
        <f t="shared" si="204"/>
        <v/>
      </c>
      <c r="R1296" t="str">
        <f t="shared" si="205"/>
        <v>Yes</v>
      </c>
      <c r="S1296">
        <f t="shared" si="206"/>
        <v>22345</v>
      </c>
      <c r="T1296" t="str">
        <f t="shared" si="207"/>
        <v>Cost of Sales 1</v>
      </c>
      <c r="U1296" s="3">
        <f t="shared" si="208"/>
        <v>45317</v>
      </c>
      <c r="V1296" t="str">
        <f>IF($R1296="No","",IF(D1296="","JD",INDEX(Lookup!$B:$B,MATCH(LEFT(D1296,2),Lookup!$A:$A,0))))</f>
        <v>PI</v>
      </c>
      <c r="W1296" t="str">
        <f t="shared" si="209"/>
        <v>xxxx xxx xxxxx</v>
      </c>
      <c r="X1296" t="str">
        <f t="shared" si="210"/>
        <v>xxxx xxx xxx xxx</v>
      </c>
      <c r="Y1296" t="str">
        <f t="shared" si="211"/>
        <v>PI xxx</v>
      </c>
      <c r="Z1296" s="5">
        <f t="shared" si="212"/>
        <v>1001.818677</v>
      </c>
    </row>
    <row r="1297" spans="1:26" x14ac:dyDescent="0.25">
      <c r="A1297" s="6" t="s">
        <v>16</v>
      </c>
      <c r="B1297" s="6" t="s">
        <v>16</v>
      </c>
      <c r="C1297" s="6" t="s">
        <v>54</v>
      </c>
      <c r="D1297" s="6" t="s">
        <v>55</v>
      </c>
      <c r="E1297" s="6">
        <v>11111</v>
      </c>
      <c r="F1297" s="6" t="s">
        <v>56</v>
      </c>
      <c r="G1297" s="6">
        <v>123456</v>
      </c>
      <c r="H1297" s="6" t="s">
        <v>57</v>
      </c>
      <c r="I1297" s="7">
        <v>1001.818677</v>
      </c>
      <c r="J1297" s="6" t="s">
        <v>15</v>
      </c>
      <c r="K1297" s="7">
        <v>120782.612117</v>
      </c>
      <c r="L1297" s="6" t="s">
        <v>15</v>
      </c>
      <c r="M1297" s="6"/>
      <c r="N1297" s="6"/>
      <c r="P1297" s="3">
        <f t="shared" si="203"/>
        <v>45317</v>
      </c>
      <c r="Q1297" t="str">
        <f t="shared" si="204"/>
        <v/>
      </c>
      <c r="R1297" t="str">
        <f t="shared" si="205"/>
        <v>Yes</v>
      </c>
      <c r="S1297">
        <f t="shared" si="206"/>
        <v>22345</v>
      </c>
      <c r="T1297" t="str">
        <f t="shared" si="207"/>
        <v>Cost of Sales 1</v>
      </c>
      <c r="U1297" s="3">
        <f t="shared" si="208"/>
        <v>45317</v>
      </c>
      <c r="V1297" t="str">
        <f>IF($R1297="No","",IF(D1297="","JD",INDEX(Lookup!$B:$B,MATCH(LEFT(D1297,2),Lookup!$A:$A,0))))</f>
        <v>PI</v>
      </c>
      <c r="W1297" t="str">
        <f t="shared" si="209"/>
        <v>xxxx xxx xxxxx</v>
      </c>
      <c r="X1297" t="str">
        <f t="shared" si="210"/>
        <v>xxxx xxx xxx xxx</v>
      </c>
      <c r="Y1297" t="str">
        <f t="shared" si="211"/>
        <v>PI xxx</v>
      </c>
      <c r="Z1297" s="5">
        <f t="shared" si="212"/>
        <v>6.4858589999999996</v>
      </c>
    </row>
    <row r="1298" spans="1:26" x14ac:dyDescent="0.25">
      <c r="A1298" s="6" t="s">
        <v>16</v>
      </c>
      <c r="B1298" s="6" t="s">
        <v>16</v>
      </c>
      <c r="C1298" s="6" t="s">
        <v>54</v>
      </c>
      <c r="D1298" s="6" t="s">
        <v>55</v>
      </c>
      <c r="E1298" s="6">
        <v>11111</v>
      </c>
      <c r="F1298" s="6" t="s">
        <v>56</v>
      </c>
      <c r="G1298" s="6">
        <v>123456</v>
      </c>
      <c r="H1298" s="6" t="s">
        <v>57</v>
      </c>
      <c r="I1298" s="7">
        <v>6.4858589999999996</v>
      </c>
      <c r="J1298" s="6" t="s">
        <v>15</v>
      </c>
      <c r="K1298" s="7">
        <v>120789.097976</v>
      </c>
      <c r="L1298" s="6" t="s">
        <v>15</v>
      </c>
      <c r="M1298" s="6"/>
      <c r="N1298" s="6"/>
      <c r="P1298" s="3">
        <f t="shared" si="203"/>
        <v>45317</v>
      </c>
      <c r="Q1298" t="str">
        <f t="shared" si="204"/>
        <v/>
      </c>
      <c r="R1298" t="str">
        <f t="shared" si="205"/>
        <v>Yes</v>
      </c>
      <c r="S1298">
        <f t="shared" si="206"/>
        <v>22345</v>
      </c>
      <c r="T1298" t="str">
        <f t="shared" si="207"/>
        <v>Cost of Sales 1</v>
      </c>
      <c r="U1298" s="3">
        <f t="shared" si="208"/>
        <v>45317</v>
      </c>
      <c r="V1298" t="str">
        <f>IF($R1298="No","",IF(D1298="","JD",INDEX(Lookup!$B:$B,MATCH(LEFT(D1298,2),Lookup!$A:$A,0))))</f>
        <v>PI</v>
      </c>
      <c r="W1298" t="str">
        <f t="shared" si="209"/>
        <v>xxxx xxx xxxxx</v>
      </c>
      <c r="X1298" t="str">
        <f t="shared" si="210"/>
        <v>xxxx xxx xxx xxx</v>
      </c>
      <c r="Y1298" t="str">
        <f t="shared" si="211"/>
        <v>PI xxx</v>
      </c>
      <c r="Z1298" s="5">
        <f t="shared" si="212"/>
        <v>-6.3214999999999999E-3</v>
      </c>
    </row>
    <row r="1299" spans="1:26" x14ac:dyDescent="0.25">
      <c r="A1299" s="6" t="s">
        <v>16</v>
      </c>
      <c r="B1299" s="6" t="s">
        <v>16</v>
      </c>
      <c r="C1299" s="6" t="s">
        <v>54</v>
      </c>
      <c r="D1299" s="6" t="s">
        <v>55</v>
      </c>
      <c r="E1299" s="6">
        <v>11111</v>
      </c>
      <c r="F1299" s="6" t="s">
        <v>56</v>
      </c>
      <c r="G1299" s="6">
        <v>123456</v>
      </c>
      <c r="H1299" s="6" t="s">
        <v>57</v>
      </c>
      <c r="I1299" s="7">
        <v>-6.3214999999999999E-3</v>
      </c>
      <c r="J1299" s="6" t="s">
        <v>15</v>
      </c>
      <c r="K1299" s="7">
        <v>120789.09165450001</v>
      </c>
      <c r="L1299" s="6" t="s">
        <v>15</v>
      </c>
      <c r="M1299" s="6"/>
      <c r="N1299" s="6"/>
      <c r="P1299" s="3">
        <f t="shared" si="203"/>
        <v>45317</v>
      </c>
      <c r="Q1299" t="str">
        <f t="shared" si="204"/>
        <v/>
      </c>
      <c r="R1299" t="str">
        <f t="shared" si="205"/>
        <v>Yes</v>
      </c>
      <c r="S1299">
        <f t="shared" si="206"/>
        <v>22345</v>
      </c>
      <c r="T1299" t="str">
        <f t="shared" si="207"/>
        <v>Cost of Sales 1</v>
      </c>
      <c r="U1299" s="3">
        <f t="shared" si="208"/>
        <v>45317</v>
      </c>
      <c r="V1299" t="str">
        <f>IF($R1299="No","",IF(D1299="","JD",INDEX(Lookup!$B:$B,MATCH(LEFT(D1299,2),Lookup!$A:$A,0))))</f>
        <v>PI</v>
      </c>
      <c r="W1299" t="str">
        <f t="shared" si="209"/>
        <v>xxxx xxx xxxxx</v>
      </c>
      <c r="X1299" t="str">
        <f t="shared" si="210"/>
        <v>xxxx xxx xxx xxx</v>
      </c>
      <c r="Y1299" t="str">
        <f t="shared" si="211"/>
        <v>PI xxx</v>
      </c>
      <c r="Z1299" s="5">
        <f t="shared" si="212"/>
        <v>52.152374999999999</v>
      </c>
    </row>
    <row r="1300" spans="1:26" x14ac:dyDescent="0.25">
      <c r="A1300" s="6" t="s">
        <v>16</v>
      </c>
      <c r="B1300" s="6" t="s">
        <v>16</v>
      </c>
      <c r="C1300" s="6" t="s">
        <v>54</v>
      </c>
      <c r="D1300" s="6" t="s">
        <v>55</v>
      </c>
      <c r="E1300" s="6">
        <v>11111</v>
      </c>
      <c r="F1300" s="6" t="s">
        <v>56</v>
      </c>
      <c r="G1300" s="6">
        <v>123456</v>
      </c>
      <c r="H1300" s="6" t="s">
        <v>57</v>
      </c>
      <c r="I1300" s="7">
        <v>52.152374999999999</v>
      </c>
      <c r="J1300" s="6" t="s">
        <v>15</v>
      </c>
      <c r="K1300" s="7">
        <v>120841.2440295</v>
      </c>
      <c r="L1300" s="6" t="s">
        <v>15</v>
      </c>
      <c r="M1300" s="6"/>
      <c r="N1300" s="6"/>
      <c r="P1300" s="3">
        <f t="shared" si="203"/>
        <v>45317</v>
      </c>
      <c r="Q1300" t="str">
        <f t="shared" si="204"/>
        <v/>
      </c>
      <c r="R1300" t="str">
        <f t="shared" si="205"/>
        <v>Yes</v>
      </c>
      <c r="S1300">
        <f t="shared" si="206"/>
        <v>22345</v>
      </c>
      <c r="T1300" t="str">
        <f t="shared" si="207"/>
        <v>Cost of Sales 1</v>
      </c>
      <c r="U1300" s="3">
        <f t="shared" si="208"/>
        <v>45317</v>
      </c>
      <c r="V1300" t="str">
        <f>IF($R1300="No","",IF(D1300="","JD",INDEX(Lookup!$B:$B,MATCH(LEFT(D1300,2),Lookup!$A:$A,0))))</f>
        <v>PI</v>
      </c>
      <c r="W1300" t="str">
        <f t="shared" si="209"/>
        <v>xxxx xxx xxxxx</v>
      </c>
      <c r="X1300" t="str">
        <f t="shared" si="210"/>
        <v>xxxx xxx xxx xxx</v>
      </c>
      <c r="Y1300" t="str">
        <f t="shared" si="211"/>
        <v>PI xxx</v>
      </c>
      <c r="Z1300" s="5">
        <f t="shared" si="212"/>
        <v>4.2986199999999997</v>
      </c>
    </row>
    <row r="1301" spans="1:26" x14ac:dyDescent="0.25">
      <c r="A1301" s="6" t="s">
        <v>16</v>
      </c>
      <c r="B1301" s="6" t="s">
        <v>16</v>
      </c>
      <c r="C1301" s="6" t="s">
        <v>54</v>
      </c>
      <c r="D1301" s="6" t="s">
        <v>55</v>
      </c>
      <c r="E1301" s="6">
        <v>11111</v>
      </c>
      <c r="F1301" s="6" t="s">
        <v>56</v>
      </c>
      <c r="G1301" s="6">
        <v>123456</v>
      </c>
      <c r="H1301" s="6" t="s">
        <v>57</v>
      </c>
      <c r="I1301" s="7">
        <v>4.2986199999999997</v>
      </c>
      <c r="J1301" s="6" t="s">
        <v>15</v>
      </c>
      <c r="K1301" s="7">
        <v>120845.5426495</v>
      </c>
      <c r="L1301" s="6" t="s">
        <v>15</v>
      </c>
      <c r="M1301" s="6"/>
      <c r="N1301" s="6"/>
      <c r="P1301" s="3">
        <f t="shared" si="203"/>
        <v>45317</v>
      </c>
      <c r="Q1301" t="str">
        <f t="shared" si="204"/>
        <v/>
      </c>
      <c r="R1301" t="str">
        <f t="shared" si="205"/>
        <v>Yes</v>
      </c>
      <c r="S1301">
        <f t="shared" si="206"/>
        <v>22345</v>
      </c>
      <c r="T1301" t="str">
        <f t="shared" si="207"/>
        <v>Cost of Sales 1</v>
      </c>
      <c r="U1301" s="3">
        <f t="shared" si="208"/>
        <v>45317</v>
      </c>
      <c r="V1301" t="str">
        <f>IF($R1301="No","",IF(D1301="","JD",INDEX(Lookup!$B:$B,MATCH(LEFT(D1301,2),Lookup!$A:$A,0))))</f>
        <v>PI</v>
      </c>
      <c r="W1301" t="str">
        <f t="shared" si="209"/>
        <v>xxxx xxx xxxxx</v>
      </c>
      <c r="X1301" t="str">
        <f t="shared" si="210"/>
        <v>xxxx xxx xxx xxx</v>
      </c>
      <c r="Y1301" t="str">
        <f t="shared" si="211"/>
        <v>PI xxx</v>
      </c>
      <c r="Z1301" s="5">
        <f t="shared" si="212"/>
        <v>55.218302499999993</v>
      </c>
    </row>
    <row r="1302" spans="1:26" x14ac:dyDescent="0.25">
      <c r="A1302" s="6" t="s">
        <v>16</v>
      </c>
      <c r="B1302" s="6" t="s">
        <v>16</v>
      </c>
      <c r="C1302" s="6" t="s">
        <v>54</v>
      </c>
      <c r="D1302" s="6" t="s">
        <v>55</v>
      </c>
      <c r="E1302" s="6">
        <v>11111</v>
      </c>
      <c r="F1302" s="6" t="s">
        <v>56</v>
      </c>
      <c r="G1302" s="6">
        <v>123456</v>
      </c>
      <c r="H1302" s="6" t="s">
        <v>57</v>
      </c>
      <c r="I1302" s="7">
        <v>55.218302499999993</v>
      </c>
      <c r="J1302" s="6" t="s">
        <v>15</v>
      </c>
      <c r="K1302" s="7">
        <v>120900.760952</v>
      </c>
      <c r="L1302" s="6" t="s">
        <v>15</v>
      </c>
      <c r="M1302" s="6"/>
      <c r="N1302" s="6"/>
      <c r="P1302" s="3">
        <f t="shared" si="203"/>
        <v>45317</v>
      </c>
      <c r="Q1302" t="str">
        <f t="shared" si="204"/>
        <v/>
      </c>
      <c r="R1302" t="str">
        <f t="shared" si="205"/>
        <v>Yes</v>
      </c>
      <c r="S1302">
        <f t="shared" si="206"/>
        <v>22345</v>
      </c>
      <c r="T1302" t="str">
        <f t="shared" si="207"/>
        <v>Cost of Sales 1</v>
      </c>
      <c r="U1302" s="3">
        <f t="shared" si="208"/>
        <v>45317</v>
      </c>
      <c r="V1302" t="str">
        <f>IF($R1302="No","",IF(D1302="","JD",INDEX(Lookup!$B:$B,MATCH(LEFT(D1302,2),Lookup!$A:$A,0))))</f>
        <v>PI</v>
      </c>
      <c r="W1302" t="str">
        <f t="shared" si="209"/>
        <v>xxxx xxx xxxxx</v>
      </c>
      <c r="X1302" t="str">
        <f t="shared" si="210"/>
        <v>xxxx xxx xxx xxx</v>
      </c>
      <c r="Y1302" t="str">
        <f t="shared" si="211"/>
        <v>PI xxx</v>
      </c>
      <c r="Z1302" s="5">
        <f t="shared" si="212"/>
        <v>19.318503999999997</v>
      </c>
    </row>
    <row r="1303" spans="1:26" x14ac:dyDescent="0.25">
      <c r="A1303" s="6" t="s">
        <v>16</v>
      </c>
      <c r="B1303" s="6" t="s">
        <v>16</v>
      </c>
      <c r="C1303" s="6" t="s">
        <v>54</v>
      </c>
      <c r="D1303" s="6" t="s">
        <v>55</v>
      </c>
      <c r="E1303" s="6">
        <v>11111</v>
      </c>
      <c r="F1303" s="6" t="s">
        <v>56</v>
      </c>
      <c r="G1303" s="6">
        <v>123456</v>
      </c>
      <c r="H1303" s="6" t="s">
        <v>57</v>
      </c>
      <c r="I1303" s="7">
        <v>19.318503999999997</v>
      </c>
      <c r="J1303" s="6" t="s">
        <v>15</v>
      </c>
      <c r="K1303" s="7">
        <v>120920.07945599999</v>
      </c>
      <c r="L1303" s="6" t="s">
        <v>15</v>
      </c>
      <c r="M1303" s="6"/>
      <c r="N1303" s="6"/>
      <c r="P1303" s="3">
        <f t="shared" si="203"/>
        <v>45317</v>
      </c>
      <c r="Q1303" t="str">
        <f t="shared" si="204"/>
        <v/>
      </c>
      <c r="R1303" t="str">
        <f t="shared" si="205"/>
        <v>Yes</v>
      </c>
      <c r="S1303">
        <f t="shared" si="206"/>
        <v>22345</v>
      </c>
      <c r="T1303" t="str">
        <f t="shared" si="207"/>
        <v>Cost of Sales 1</v>
      </c>
      <c r="U1303" s="3">
        <f t="shared" si="208"/>
        <v>45317</v>
      </c>
      <c r="V1303" t="str">
        <f>IF($R1303="No","",IF(D1303="","JD",INDEX(Lookup!$B:$B,MATCH(LEFT(D1303,2),Lookup!$A:$A,0))))</f>
        <v>PI</v>
      </c>
      <c r="W1303" t="str">
        <f t="shared" si="209"/>
        <v>xxxx xxx xxxxx</v>
      </c>
      <c r="X1303" t="str">
        <f t="shared" si="210"/>
        <v>xxxx xxx xxx xxx</v>
      </c>
      <c r="Y1303" t="str">
        <f t="shared" si="211"/>
        <v>PI xxx</v>
      </c>
      <c r="Z1303" s="5">
        <f t="shared" si="212"/>
        <v>-1.112584</v>
      </c>
    </row>
    <row r="1304" spans="1:26" x14ac:dyDescent="0.25">
      <c r="A1304" s="6" t="s">
        <v>16</v>
      </c>
      <c r="B1304" s="6" t="s">
        <v>16</v>
      </c>
      <c r="C1304" s="6" t="s">
        <v>54</v>
      </c>
      <c r="D1304" s="6" t="s">
        <v>55</v>
      </c>
      <c r="E1304" s="6">
        <v>11111</v>
      </c>
      <c r="F1304" s="6" t="s">
        <v>56</v>
      </c>
      <c r="G1304" s="6">
        <v>123456</v>
      </c>
      <c r="H1304" s="6" t="s">
        <v>57</v>
      </c>
      <c r="I1304" s="7">
        <v>-1.112584</v>
      </c>
      <c r="J1304" s="6" t="s">
        <v>15</v>
      </c>
      <c r="K1304" s="7">
        <v>120918.96687199999</v>
      </c>
      <c r="L1304" s="6" t="s">
        <v>15</v>
      </c>
      <c r="M1304" s="6"/>
      <c r="N1304" s="6"/>
      <c r="P1304" s="3">
        <f t="shared" si="203"/>
        <v>45317</v>
      </c>
      <c r="Q1304" t="str">
        <f t="shared" si="204"/>
        <v/>
      </c>
      <c r="R1304" t="str">
        <f t="shared" si="205"/>
        <v>Yes</v>
      </c>
      <c r="S1304">
        <f t="shared" si="206"/>
        <v>22345</v>
      </c>
      <c r="T1304" t="str">
        <f t="shared" si="207"/>
        <v>Cost of Sales 1</v>
      </c>
      <c r="U1304" s="3">
        <f t="shared" si="208"/>
        <v>45317</v>
      </c>
      <c r="V1304" t="str">
        <f>IF($R1304="No","",IF(D1304="","JD",INDEX(Lookup!$B:$B,MATCH(LEFT(D1304,2),Lookup!$A:$A,0))))</f>
        <v>PI</v>
      </c>
      <c r="W1304" t="str">
        <f t="shared" si="209"/>
        <v>xxxx xxx xxxxx</v>
      </c>
      <c r="X1304" t="str">
        <f t="shared" si="210"/>
        <v>xxxx xxx xxx xxx</v>
      </c>
      <c r="Y1304" t="str">
        <f t="shared" si="211"/>
        <v>PI xxx</v>
      </c>
      <c r="Z1304" s="5">
        <f t="shared" si="212"/>
        <v>205.44874999999999</v>
      </c>
    </row>
    <row r="1305" spans="1:26" x14ac:dyDescent="0.25">
      <c r="A1305" s="6" t="s">
        <v>16</v>
      </c>
      <c r="B1305" s="6" t="s">
        <v>16</v>
      </c>
      <c r="C1305" s="6" t="s">
        <v>54</v>
      </c>
      <c r="D1305" s="6" t="s">
        <v>55</v>
      </c>
      <c r="E1305" s="6">
        <v>11111</v>
      </c>
      <c r="F1305" s="6" t="s">
        <v>56</v>
      </c>
      <c r="G1305" s="6">
        <v>123456</v>
      </c>
      <c r="H1305" s="6" t="s">
        <v>57</v>
      </c>
      <c r="I1305" s="7">
        <v>205.44874999999999</v>
      </c>
      <c r="J1305" s="6" t="s">
        <v>15</v>
      </c>
      <c r="K1305" s="7">
        <v>121124.41562199999</v>
      </c>
      <c r="L1305" s="6" t="s">
        <v>15</v>
      </c>
      <c r="M1305" s="6"/>
      <c r="N1305" s="6"/>
      <c r="P1305" s="3">
        <f t="shared" si="203"/>
        <v>45317</v>
      </c>
      <c r="Q1305" t="str">
        <f t="shared" si="204"/>
        <v/>
      </c>
      <c r="R1305" t="str">
        <f t="shared" si="205"/>
        <v>Yes</v>
      </c>
      <c r="S1305">
        <f t="shared" si="206"/>
        <v>22345</v>
      </c>
      <c r="T1305" t="str">
        <f t="shared" si="207"/>
        <v>Cost of Sales 1</v>
      </c>
      <c r="U1305" s="3">
        <f t="shared" si="208"/>
        <v>45317</v>
      </c>
      <c r="V1305" t="str">
        <f>IF($R1305="No","",IF(D1305="","JD",INDEX(Lookup!$B:$B,MATCH(LEFT(D1305,2),Lookup!$A:$A,0))))</f>
        <v>PI</v>
      </c>
      <c r="W1305" t="str">
        <f t="shared" si="209"/>
        <v>xxxx xxx xxxxx</v>
      </c>
      <c r="X1305" t="str">
        <f t="shared" si="210"/>
        <v>xxxx xxx xxx xxx</v>
      </c>
      <c r="Y1305" t="str">
        <f t="shared" si="211"/>
        <v>PI xxx</v>
      </c>
      <c r="Z1305" s="5">
        <f t="shared" si="212"/>
        <v>-52.152374999999999</v>
      </c>
    </row>
    <row r="1306" spans="1:26" x14ac:dyDescent="0.25">
      <c r="A1306" s="6" t="s">
        <v>16</v>
      </c>
      <c r="B1306" s="6" t="s">
        <v>16</v>
      </c>
      <c r="C1306" s="6" t="s">
        <v>54</v>
      </c>
      <c r="D1306" s="6" t="s">
        <v>55</v>
      </c>
      <c r="E1306" s="6">
        <v>11111</v>
      </c>
      <c r="F1306" s="6" t="s">
        <v>56</v>
      </c>
      <c r="G1306" s="6">
        <v>123456</v>
      </c>
      <c r="H1306" s="6" t="s">
        <v>57</v>
      </c>
      <c r="I1306" s="7">
        <v>-52.152374999999999</v>
      </c>
      <c r="J1306" s="6" t="s">
        <v>15</v>
      </c>
      <c r="K1306" s="7">
        <v>121072.263247</v>
      </c>
      <c r="L1306" s="6" t="s">
        <v>15</v>
      </c>
      <c r="M1306" s="6"/>
      <c r="N1306" s="6"/>
      <c r="P1306" s="3">
        <f t="shared" si="203"/>
        <v>45317</v>
      </c>
      <c r="Q1306" t="str">
        <f t="shared" si="204"/>
        <v/>
      </c>
      <c r="R1306" t="str">
        <f t="shared" si="205"/>
        <v>Yes</v>
      </c>
      <c r="S1306">
        <f t="shared" si="206"/>
        <v>22345</v>
      </c>
      <c r="T1306" t="str">
        <f t="shared" si="207"/>
        <v>Cost of Sales 1</v>
      </c>
      <c r="U1306" s="3">
        <f t="shared" si="208"/>
        <v>45317</v>
      </c>
      <c r="V1306" t="str">
        <f>IF($R1306="No","",IF(D1306="","JD",INDEX(Lookup!$B:$B,MATCH(LEFT(D1306,2),Lookup!$A:$A,0))))</f>
        <v>PI</v>
      </c>
      <c r="W1306" t="str">
        <f t="shared" si="209"/>
        <v>xxxx xxx xxxxx</v>
      </c>
      <c r="X1306" t="str">
        <f t="shared" si="210"/>
        <v>xxxx xxx xxx xxx</v>
      </c>
      <c r="Y1306" t="str">
        <f t="shared" si="211"/>
        <v>PI xxx</v>
      </c>
      <c r="Z1306" s="5">
        <f t="shared" si="212"/>
        <v>173.84125</v>
      </c>
    </row>
    <row r="1307" spans="1:26" x14ac:dyDescent="0.25">
      <c r="A1307" s="6" t="s">
        <v>16</v>
      </c>
      <c r="B1307" s="6" t="s">
        <v>16</v>
      </c>
      <c r="C1307" s="6" t="s">
        <v>54</v>
      </c>
      <c r="D1307" s="6" t="s">
        <v>55</v>
      </c>
      <c r="E1307" s="6">
        <v>11111</v>
      </c>
      <c r="F1307" s="6" t="s">
        <v>56</v>
      </c>
      <c r="G1307" s="6">
        <v>123456</v>
      </c>
      <c r="H1307" s="6" t="s">
        <v>57</v>
      </c>
      <c r="I1307" s="7">
        <v>173.84125</v>
      </c>
      <c r="J1307" s="6" t="s">
        <v>15</v>
      </c>
      <c r="K1307" s="7">
        <v>121246.10449699999</v>
      </c>
      <c r="L1307" s="6" t="s">
        <v>15</v>
      </c>
      <c r="M1307" s="6"/>
      <c r="N1307" s="6"/>
      <c r="P1307" s="3">
        <f t="shared" si="203"/>
        <v>45317</v>
      </c>
      <c r="Q1307" t="str">
        <f t="shared" si="204"/>
        <v/>
      </c>
      <c r="R1307" t="str">
        <f t="shared" si="205"/>
        <v>Yes</v>
      </c>
      <c r="S1307">
        <f t="shared" si="206"/>
        <v>22345</v>
      </c>
      <c r="T1307" t="str">
        <f t="shared" si="207"/>
        <v>Cost of Sales 1</v>
      </c>
      <c r="U1307" s="3">
        <f t="shared" si="208"/>
        <v>45317</v>
      </c>
      <c r="V1307" t="str">
        <f>IF($R1307="No","",IF(D1307="","JD",INDEX(Lookup!$B:$B,MATCH(LEFT(D1307,2),Lookup!$A:$A,0))))</f>
        <v>PI</v>
      </c>
      <c r="W1307" t="str">
        <f t="shared" si="209"/>
        <v>xxxx xxx xxxxx</v>
      </c>
      <c r="X1307" t="str">
        <f t="shared" si="210"/>
        <v>xxxx xxx xxx xxx</v>
      </c>
      <c r="Y1307" t="str">
        <f t="shared" si="211"/>
        <v>PI xxx</v>
      </c>
      <c r="Z1307" s="5">
        <f t="shared" si="212"/>
        <v>133.75029700000002</v>
      </c>
    </row>
    <row r="1308" spans="1:26" x14ac:dyDescent="0.25">
      <c r="A1308" s="6" t="s">
        <v>16</v>
      </c>
      <c r="B1308" s="6" t="s">
        <v>16</v>
      </c>
      <c r="C1308" s="6" t="s">
        <v>54</v>
      </c>
      <c r="D1308" s="6" t="s">
        <v>55</v>
      </c>
      <c r="E1308" s="6">
        <v>11111</v>
      </c>
      <c r="F1308" s="6" t="s">
        <v>56</v>
      </c>
      <c r="G1308" s="6">
        <v>123456</v>
      </c>
      <c r="H1308" s="6" t="s">
        <v>57</v>
      </c>
      <c r="I1308" s="7">
        <v>133.75029700000002</v>
      </c>
      <c r="J1308" s="6" t="s">
        <v>15</v>
      </c>
      <c r="K1308" s="7">
        <v>121379.854794</v>
      </c>
      <c r="L1308" s="6" t="s">
        <v>15</v>
      </c>
      <c r="M1308" s="6"/>
      <c r="N1308" s="6"/>
      <c r="P1308" s="3">
        <f t="shared" si="203"/>
        <v>45317</v>
      </c>
      <c r="Q1308" t="str">
        <f t="shared" si="204"/>
        <v/>
      </c>
      <c r="R1308" t="str">
        <f t="shared" si="205"/>
        <v>Yes</v>
      </c>
      <c r="S1308">
        <f t="shared" si="206"/>
        <v>22345</v>
      </c>
      <c r="T1308" t="str">
        <f t="shared" si="207"/>
        <v>Cost of Sales 1</v>
      </c>
      <c r="U1308" s="3">
        <f t="shared" si="208"/>
        <v>45317</v>
      </c>
      <c r="V1308" t="str">
        <f>IF($R1308="No","",IF(D1308="","JD",INDEX(Lookup!$B:$B,MATCH(LEFT(D1308,2),Lookup!$A:$A,0))))</f>
        <v>PI</v>
      </c>
      <c r="W1308" t="str">
        <f t="shared" si="209"/>
        <v>xxxx xxx xxxxx</v>
      </c>
      <c r="X1308" t="str">
        <f t="shared" si="210"/>
        <v>xxxx xxx xxx xxx</v>
      </c>
      <c r="Y1308" t="str">
        <f t="shared" si="211"/>
        <v>PI xxx</v>
      </c>
      <c r="Z1308" s="5">
        <f t="shared" si="212"/>
        <v>51.7794065</v>
      </c>
    </row>
    <row r="1309" spans="1:26" x14ac:dyDescent="0.25">
      <c r="A1309" s="6" t="s">
        <v>16</v>
      </c>
      <c r="B1309" s="6" t="s">
        <v>16</v>
      </c>
      <c r="C1309" s="6" t="s">
        <v>54</v>
      </c>
      <c r="D1309" s="6" t="s">
        <v>55</v>
      </c>
      <c r="E1309" s="6">
        <v>11111</v>
      </c>
      <c r="F1309" s="6" t="s">
        <v>56</v>
      </c>
      <c r="G1309" s="6">
        <v>123456</v>
      </c>
      <c r="H1309" s="6" t="s">
        <v>57</v>
      </c>
      <c r="I1309" s="7">
        <v>51.7794065</v>
      </c>
      <c r="J1309" s="6" t="s">
        <v>15</v>
      </c>
      <c r="K1309" s="7">
        <v>121431.6342005</v>
      </c>
      <c r="L1309" s="6" t="s">
        <v>15</v>
      </c>
      <c r="M1309" s="6"/>
      <c r="N1309" s="6"/>
      <c r="P1309" s="3">
        <f t="shared" si="203"/>
        <v>45317</v>
      </c>
      <c r="Q1309" t="str">
        <f t="shared" si="204"/>
        <v/>
      </c>
      <c r="R1309" t="str">
        <f t="shared" si="205"/>
        <v>Yes</v>
      </c>
      <c r="S1309">
        <f t="shared" si="206"/>
        <v>22345</v>
      </c>
      <c r="T1309" t="str">
        <f t="shared" si="207"/>
        <v>Cost of Sales 1</v>
      </c>
      <c r="U1309" s="3">
        <f t="shared" si="208"/>
        <v>45317</v>
      </c>
      <c r="V1309" t="str">
        <f>IF($R1309="No","",IF(D1309="","JD",INDEX(Lookup!$B:$B,MATCH(LEFT(D1309,2),Lookup!$A:$A,0))))</f>
        <v>PI</v>
      </c>
      <c r="W1309" t="str">
        <f t="shared" si="209"/>
        <v>xxxx xxx xxxxx</v>
      </c>
      <c r="X1309" t="str">
        <f t="shared" si="210"/>
        <v>xxxx xxx xxx xxx</v>
      </c>
      <c r="Y1309" t="str">
        <f t="shared" si="211"/>
        <v>PI xxx</v>
      </c>
      <c r="Z1309" s="5">
        <f t="shared" si="212"/>
        <v>600.54250000000002</v>
      </c>
    </row>
    <row r="1310" spans="1:26" x14ac:dyDescent="0.25">
      <c r="A1310" s="6" t="s">
        <v>16</v>
      </c>
      <c r="B1310" s="6" t="s">
        <v>16</v>
      </c>
      <c r="C1310" s="6" t="s">
        <v>54</v>
      </c>
      <c r="D1310" s="6" t="s">
        <v>55</v>
      </c>
      <c r="E1310" s="6">
        <v>11111</v>
      </c>
      <c r="F1310" s="6" t="s">
        <v>56</v>
      </c>
      <c r="G1310" s="6">
        <v>123456</v>
      </c>
      <c r="H1310" s="6" t="s">
        <v>57</v>
      </c>
      <c r="I1310" s="7">
        <v>600.54250000000002</v>
      </c>
      <c r="J1310" s="6" t="s">
        <v>15</v>
      </c>
      <c r="K1310" s="7">
        <v>122032.1767005</v>
      </c>
      <c r="L1310" s="6" t="s">
        <v>15</v>
      </c>
      <c r="M1310" s="6"/>
      <c r="N1310" s="6"/>
      <c r="P1310" s="3">
        <f t="shared" si="203"/>
        <v>45317</v>
      </c>
      <c r="Q1310" t="str">
        <f t="shared" si="204"/>
        <v/>
      </c>
      <c r="R1310" t="str">
        <f t="shared" si="205"/>
        <v>Yes</v>
      </c>
      <c r="S1310">
        <f t="shared" si="206"/>
        <v>22345</v>
      </c>
      <c r="T1310" t="str">
        <f t="shared" si="207"/>
        <v>Cost of Sales 1</v>
      </c>
      <c r="U1310" s="3">
        <f t="shared" si="208"/>
        <v>45317</v>
      </c>
      <c r="V1310" t="str">
        <f>IF($R1310="No","",IF(D1310="","JD",INDEX(Lookup!$B:$B,MATCH(LEFT(D1310,2),Lookup!$A:$A,0))))</f>
        <v>PI</v>
      </c>
      <c r="W1310" t="str">
        <f t="shared" si="209"/>
        <v>xxxx xxx xxxxx</v>
      </c>
      <c r="X1310" t="str">
        <f t="shared" si="210"/>
        <v>xxxx xxx xxx xxx</v>
      </c>
      <c r="Y1310" t="str">
        <f t="shared" si="211"/>
        <v>PI xxx</v>
      </c>
      <c r="Z1310" s="5">
        <f t="shared" si="212"/>
        <v>846.95456999999999</v>
      </c>
    </row>
    <row r="1311" spans="1:26" x14ac:dyDescent="0.25">
      <c r="A1311" s="6" t="s">
        <v>16</v>
      </c>
      <c r="B1311" s="6" t="s">
        <v>16</v>
      </c>
      <c r="C1311" s="6" t="s">
        <v>54</v>
      </c>
      <c r="D1311" s="6" t="s">
        <v>55</v>
      </c>
      <c r="E1311" s="6">
        <v>11111</v>
      </c>
      <c r="F1311" s="6" t="s">
        <v>56</v>
      </c>
      <c r="G1311" s="6">
        <v>123456</v>
      </c>
      <c r="H1311" s="6" t="s">
        <v>57</v>
      </c>
      <c r="I1311" s="7">
        <v>846.95456999999999</v>
      </c>
      <c r="J1311" s="6" t="s">
        <v>15</v>
      </c>
      <c r="K1311" s="7">
        <v>122879.1312705</v>
      </c>
      <c r="L1311" s="6" t="s">
        <v>15</v>
      </c>
      <c r="M1311" s="6"/>
      <c r="N1311" s="6"/>
      <c r="P1311" s="3">
        <f t="shared" si="203"/>
        <v>45317</v>
      </c>
      <c r="Q1311" t="str">
        <f t="shared" si="204"/>
        <v/>
      </c>
      <c r="R1311" t="str">
        <f t="shared" si="205"/>
        <v>Yes</v>
      </c>
      <c r="S1311">
        <f t="shared" si="206"/>
        <v>22345</v>
      </c>
      <c r="T1311" t="str">
        <f t="shared" si="207"/>
        <v>Cost of Sales 1</v>
      </c>
      <c r="U1311" s="3">
        <f t="shared" si="208"/>
        <v>45317</v>
      </c>
      <c r="V1311" t="str">
        <f>IF($R1311="No","",IF(D1311="","JD",INDEX(Lookup!$B:$B,MATCH(LEFT(D1311,2),Lookup!$A:$A,0))))</f>
        <v>PI</v>
      </c>
      <c r="W1311" t="str">
        <f t="shared" si="209"/>
        <v>xxxx xxx xxxxx</v>
      </c>
      <c r="X1311" t="str">
        <f t="shared" si="210"/>
        <v>xxxx xxx xxx xxx</v>
      </c>
      <c r="Y1311" t="str">
        <f t="shared" si="211"/>
        <v>PI xxx</v>
      </c>
      <c r="Z1311" s="5">
        <f t="shared" si="212"/>
        <v>43.340204</v>
      </c>
    </row>
    <row r="1312" spans="1:26" x14ac:dyDescent="0.25">
      <c r="A1312" s="6" t="s">
        <v>16</v>
      </c>
      <c r="B1312" s="6" t="s">
        <v>16</v>
      </c>
      <c r="C1312" s="6" t="s">
        <v>54</v>
      </c>
      <c r="D1312" s="6" t="s">
        <v>55</v>
      </c>
      <c r="E1312" s="6">
        <v>11111</v>
      </c>
      <c r="F1312" s="6" t="s">
        <v>56</v>
      </c>
      <c r="G1312" s="6">
        <v>123456</v>
      </c>
      <c r="H1312" s="6" t="s">
        <v>57</v>
      </c>
      <c r="I1312" s="7">
        <v>43.340204</v>
      </c>
      <c r="J1312" s="6" t="s">
        <v>15</v>
      </c>
      <c r="K1312" s="7">
        <v>122922.47147449999</v>
      </c>
      <c r="L1312" s="6" t="s">
        <v>15</v>
      </c>
      <c r="M1312" s="6"/>
      <c r="N1312" s="6"/>
      <c r="P1312" s="3">
        <f t="shared" si="203"/>
        <v>45317</v>
      </c>
      <c r="Q1312" t="str">
        <f t="shared" si="204"/>
        <v/>
      </c>
      <c r="R1312" t="str">
        <f t="shared" si="205"/>
        <v>Yes</v>
      </c>
      <c r="S1312">
        <f t="shared" si="206"/>
        <v>22345</v>
      </c>
      <c r="T1312" t="str">
        <f t="shared" si="207"/>
        <v>Cost of Sales 1</v>
      </c>
      <c r="U1312" s="3">
        <f t="shared" si="208"/>
        <v>45317</v>
      </c>
      <c r="V1312" t="str">
        <f>IF($R1312="No","",IF(D1312="","JD",INDEX(Lookup!$B:$B,MATCH(LEFT(D1312,2),Lookup!$A:$A,0))))</f>
        <v>PI</v>
      </c>
      <c r="W1312" t="str">
        <f t="shared" si="209"/>
        <v>xxxx xxx xxxxx</v>
      </c>
      <c r="X1312" t="str">
        <f t="shared" si="210"/>
        <v>xxxx xxx xxx xxx</v>
      </c>
      <c r="Y1312" t="str">
        <f t="shared" si="211"/>
        <v>PI xxx</v>
      </c>
      <c r="Z1312" s="5">
        <f t="shared" si="212"/>
        <v>19.72308</v>
      </c>
    </row>
    <row r="1313" spans="1:26" x14ac:dyDescent="0.25">
      <c r="A1313" s="6" t="s">
        <v>16</v>
      </c>
      <c r="B1313" s="6" t="s">
        <v>16</v>
      </c>
      <c r="C1313" s="6" t="s">
        <v>54</v>
      </c>
      <c r="D1313" s="6" t="s">
        <v>55</v>
      </c>
      <c r="E1313" s="6">
        <v>11111</v>
      </c>
      <c r="F1313" s="6" t="s">
        <v>56</v>
      </c>
      <c r="G1313" s="6">
        <v>123456</v>
      </c>
      <c r="H1313" s="6" t="s">
        <v>57</v>
      </c>
      <c r="I1313" s="7">
        <v>19.72308</v>
      </c>
      <c r="J1313" s="6" t="s">
        <v>15</v>
      </c>
      <c r="K1313" s="7">
        <v>122942.19455450001</v>
      </c>
      <c r="L1313" s="6" t="s">
        <v>15</v>
      </c>
      <c r="M1313" s="6"/>
      <c r="N1313" s="6"/>
      <c r="P1313" s="3">
        <f t="shared" si="203"/>
        <v>45317</v>
      </c>
      <c r="Q1313" t="str">
        <f t="shared" si="204"/>
        <v/>
      </c>
      <c r="R1313" t="str">
        <f t="shared" si="205"/>
        <v>Yes</v>
      </c>
      <c r="S1313">
        <f t="shared" si="206"/>
        <v>22345</v>
      </c>
      <c r="T1313" t="str">
        <f t="shared" si="207"/>
        <v>Cost of Sales 1</v>
      </c>
      <c r="U1313" s="3">
        <f t="shared" si="208"/>
        <v>45317</v>
      </c>
      <c r="V1313" t="str">
        <f>IF($R1313="No","",IF(D1313="","JD",INDEX(Lookup!$B:$B,MATCH(LEFT(D1313,2),Lookup!$A:$A,0))))</f>
        <v>PI</v>
      </c>
      <c r="W1313" t="str">
        <f t="shared" si="209"/>
        <v>xxxx xxx xxxxx</v>
      </c>
      <c r="X1313" t="str">
        <f t="shared" si="210"/>
        <v>xxxx xxx xxx xxx</v>
      </c>
      <c r="Y1313" t="str">
        <f t="shared" si="211"/>
        <v>PI xxx</v>
      </c>
      <c r="Z1313" s="5">
        <f t="shared" si="212"/>
        <v>28.630073499999998</v>
      </c>
    </row>
    <row r="1314" spans="1:26" x14ac:dyDescent="0.25">
      <c r="A1314" s="6" t="s">
        <v>16</v>
      </c>
      <c r="B1314" s="6" t="s">
        <v>16</v>
      </c>
      <c r="C1314" s="6" t="s">
        <v>54</v>
      </c>
      <c r="D1314" s="6" t="s">
        <v>55</v>
      </c>
      <c r="E1314" s="6">
        <v>11111</v>
      </c>
      <c r="F1314" s="6" t="s">
        <v>56</v>
      </c>
      <c r="G1314" s="6">
        <v>123456</v>
      </c>
      <c r="H1314" s="6" t="s">
        <v>57</v>
      </c>
      <c r="I1314" s="7">
        <v>28.630073499999998</v>
      </c>
      <c r="J1314" s="6" t="s">
        <v>15</v>
      </c>
      <c r="K1314" s="7">
        <v>122970.824628</v>
      </c>
      <c r="L1314" s="6" t="s">
        <v>15</v>
      </c>
      <c r="M1314" s="6"/>
      <c r="N1314" s="6"/>
      <c r="P1314" s="3">
        <f t="shared" si="203"/>
        <v>45317</v>
      </c>
      <c r="Q1314" t="str">
        <f t="shared" si="204"/>
        <v/>
      </c>
      <c r="R1314" t="str">
        <f t="shared" si="205"/>
        <v>Yes</v>
      </c>
      <c r="S1314">
        <f t="shared" si="206"/>
        <v>22345</v>
      </c>
      <c r="T1314" t="str">
        <f t="shared" si="207"/>
        <v>Cost of Sales 1</v>
      </c>
      <c r="U1314" s="3">
        <f t="shared" si="208"/>
        <v>45317</v>
      </c>
      <c r="V1314" t="str">
        <f>IF($R1314="No","",IF(D1314="","JD",INDEX(Lookup!$B:$B,MATCH(LEFT(D1314,2),Lookup!$A:$A,0))))</f>
        <v>PI</v>
      </c>
      <c r="W1314" t="str">
        <f t="shared" si="209"/>
        <v>xxxx xxx xxxxx</v>
      </c>
      <c r="X1314" t="str">
        <f t="shared" si="210"/>
        <v>xxxx xxx xxx xxx</v>
      </c>
      <c r="Y1314" t="str">
        <f t="shared" si="211"/>
        <v>PI xxx</v>
      </c>
      <c r="Z1314" s="5">
        <f t="shared" si="212"/>
        <v>41.058142500000002</v>
      </c>
    </row>
    <row r="1315" spans="1:26" x14ac:dyDescent="0.25">
      <c r="A1315" s="6" t="s">
        <v>16</v>
      </c>
      <c r="B1315" s="6" t="s">
        <v>16</v>
      </c>
      <c r="C1315" s="6" t="s">
        <v>54</v>
      </c>
      <c r="D1315" s="6" t="s">
        <v>55</v>
      </c>
      <c r="E1315" s="6">
        <v>11111</v>
      </c>
      <c r="F1315" s="6" t="s">
        <v>56</v>
      </c>
      <c r="G1315" s="6">
        <v>123456</v>
      </c>
      <c r="H1315" s="6" t="s">
        <v>57</v>
      </c>
      <c r="I1315" s="7">
        <v>41.058142500000002</v>
      </c>
      <c r="J1315" s="6" t="s">
        <v>15</v>
      </c>
      <c r="K1315" s="7">
        <v>123011.8827705</v>
      </c>
      <c r="L1315" s="6" t="s">
        <v>15</v>
      </c>
      <c r="M1315" s="6"/>
      <c r="N1315" s="6"/>
      <c r="P1315" s="3">
        <f t="shared" si="203"/>
        <v>45317</v>
      </c>
      <c r="Q1315" t="str">
        <f t="shared" si="204"/>
        <v/>
      </c>
      <c r="R1315" t="str">
        <f t="shared" si="205"/>
        <v>Yes</v>
      </c>
      <c r="S1315">
        <f t="shared" si="206"/>
        <v>22345</v>
      </c>
      <c r="T1315" t="str">
        <f t="shared" si="207"/>
        <v>Cost of Sales 1</v>
      </c>
      <c r="U1315" s="3">
        <f t="shared" si="208"/>
        <v>45317</v>
      </c>
      <c r="V1315" t="str">
        <f>IF($R1315="No","",IF(D1315="","JD",INDEX(Lookup!$B:$B,MATCH(LEFT(D1315,2),Lookup!$A:$A,0))))</f>
        <v>PI</v>
      </c>
      <c r="W1315" t="str">
        <f t="shared" si="209"/>
        <v>xxxx xxx xxxxx</v>
      </c>
      <c r="X1315" t="str">
        <f t="shared" si="210"/>
        <v>xxxx xxx xxx xxx</v>
      </c>
      <c r="Y1315" t="str">
        <f t="shared" si="211"/>
        <v>PI xxx</v>
      </c>
      <c r="Z1315" s="5">
        <f t="shared" si="212"/>
        <v>826.06833399999994</v>
      </c>
    </row>
    <row r="1316" spans="1:26" x14ac:dyDescent="0.25">
      <c r="A1316" s="6" t="s">
        <v>16</v>
      </c>
      <c r="B1316" s="6" t="s">
        <v>16</v>
      </c>
      <c r="C1316" s="6" t="s">
        <v>54</v>
      </c>
      <c r="D1316" s="6" t="s">
        <v>55</v>
      </c>
      <c r="E1316" s="6">
        <v>11111</v>
      </c>
      <c r="F1316" s="6" t="s">
        <v>56</v>
      </c>
      <c r="G1316" s="6">
        <v>123456</v>
      </c>
      <c r="H1316" s="6" t="s">
        <v>57</v>
      </c>
      <c r="I1316" s="7">
        <v>826.06833399999994</v>
      </c>
      <c r="J1316" s="6" t="s">
        <v>15</v>
      </c>
      <c r="K1316" s="7">
        <v>123837.9511045</v>
      </c>
      <c r="L1316" s="6" t="s">
        <v>15</v>
      </c>
      <c r="M1316" s="6"/>
      <c r="N1316" s="6"/>
      <c r="P1316" s="3">
        <f t="shared" si="203"/>
        <v>45317</v>
      </c>
      <c r="Q1316" t="str">
        <f t="shared" si="204"/>
        <v/>
      </c>
      <c r="R1316" t="str">
        <f t="shared" si="205"/>
        <v>Yes</v>
      </c>
      <c r="S1316">
        <f t="shared" si="206"/>
        <v>22345</v>
      </c>
      <c r="T1316" t="str">
        <f t="shared" si="207"/>
        <v>Cost of Sales 1</v>
      </c>
      <c r="U1316" s="3">
        <f t="shared" si="208"/>
        <v>45317</v>
      </c>
      <c r="V1316" t="str">
        <f>IF($R1316="No","",IF(D1316="","JD",INDEX(Lookup!$B:$B,MATCH(LEFT(D1316,2),Lookup!$A:$A,0))))</f>
        <v>PI</v>
      </c>
      <c r="W1316" t="str">
        <f t="shared" si="209"/>
        <v>xxxx xxx xxxxx</v>
      </c>
      <c r="X1316" t="str">
        <f t="shared" si="210"/>
        <v>xxxx xxx xxx xxx</v>
      </c>
      <c r="Y1316" t="str">
        <f t="shared" si="211"/>
        <v>PI xxx</v>
      </c>
      <c r="Z1316" s="5">
        <f t="shared" si="212"/>
        <v>-173.84125</v>
      </c>
    </row>
    <row r="1317" spans="1:26" x14ac:dyDescent="0.25">
      <c r="A1317" s="6" t="s">
        <v>16</v>
      </c>
      <c r="B1317" s="6" t="s">
        <v>16</v>
      </c>
      <c r="C1317" s="6" t="s">
        <v>54</v>
      </c>
      <c r="D1317" s="6" t="s">
        <v>55</v>
      </c>
      <c r="E1317" s="6">
        <v>11111</v>
      </c>
      <c r="F1317" s="6" t="s">
        <v>56</v>
      </c>
      <c r="G1317" s="6">
        <v>123456</v>
      </c>
      <c r="H1317" s="6" t="s">
        <v>57</v>
      </c>
      <c r="I1317" s="7">
        <v>-173.84125</v>
      </c>
      <c r="J1317" s="6" t="s">
        <v>15</v>
      </c>
      <c r="K1317" s="7">
        <v>123664.1098545</v>
      </c>
      <c r="L1317" s="6" t="s">
        <v>15</v>
      </c>
      <c r="M1317" s="6"/>
      <c r="N1317" s="6"/>
      <c r="P1317" s="3">
        <f t="shared" si="203"/>
        <v>45317</v>
      </c>
      <c r="Q1317" t="str">
        <f t="shared" si="204"/>
        <v/>
      </c>
      <c r="R1317" t="str">
        <f t="shared" si="205"/>
        <v>Yes</v>
      </c>
      <c r="S1317">
        <f t="shared" si="206"/>
        <v>22345</v>
      </c>
      <c r="T1317" t="str">
        <f t="shared" si="207"/>
        <v>Cost of Sales 1</v>
      </c>
      <c r="U1317" s="3">
        <f t="shared" si="208"/>
        <v>45317</v>
      </c>
      <c r="V1317" t="str">
        <f>IF($R1317="No","",IF(D1317="","JD",INDEX(Lookup!$B:$B,MATCH(LEFT(D1317,2),Lookup!$A:$A,0))))</f>
        <v>PI</v>
      </c>
      <c r="W1317" t="str">
        <f t="shared" si="209"/>
        <v>xxxx xxx xxxxx</v>
      </c>
      <c r="X1317" t="str">
        <f t="shared" si="210"/>
        <v>xxxx xxx xxx xxx</v>
      </c>
      <c r="Y1317" t="str">
        <f t="shared" si="211"/>
        <v>PI xxx</v>
      </c>
      <c r="Z1317" s="5">
        <f t="shared" si="212"/>
        <v>111.25839999999999</v>
      </c>
    </row>
    <row r="1318" spans="1:26" x14ac:dyDescent="0.25">
      <c r="A1318" s="6" t="s">
        <v>16</v>
      </c>
      <c r="B1318" s="6" t="s">
        <v>16</v>
      </c>
      <c r="C1318" s="6" t="s">
        <v>54</v>
      </c>
      <c r="D1318" s="6" t="s">
        <v>55</v>
      </c>
      <c r="E1318" s="6">
        <v>11111</v>
      </c>
      <c r="F1318" s="6" t="s">
        <v>56</v>
      </c>
      <c r="G1318" s="6">
        <v>123456</v>
      </c>
      <c r="H1318" s="6" t="s">
        <v>57</v>
      </c>
      <c r="I1318" s="7">
        <v>111.25839999999999</v>
      </c>
      <c r="J1318" s="6" t="s">
        <v>15</v>
      </c>
      <c r="K1318" s="7">
        <v>123775.3682545</v>
      </c>
      <c r="L1318" s="6" t="s">
        <v>15</v>
      </c>
      <c r="M1318" s="6"/>
      <c r="N1318" s="6"/>
      <c r="P1318" s="3">
        <f t="shared" si="203"/>
        <v>45317</v>
      </c>
      <c r="Q1318" t="str">
        <f t="shared" si="204"/>
        <v/>
      </c>
      <c r="R1318" t="str">
        <f t="shared" si="205"/>
        <v>Yes</v>
      </c>
      <c r="S1318">
        <f t="shared" si="206"/>
        <v>22345</v>
      </c>
      <c r="T1318" t="str">
        <f t="shared" si="207"/>
        <v>Cost of Sales 1</v>
      </c>
      <c r="U1318" s="3">
        <f t="shared" si="208"/>
        <v>45317</v>
      </c>
      <c r="V1318" t="str">
        <f>IF($R1318="No","",IF(D1318="","JD",INDEX(Lookup!$B:$B,MATCH(LEFT(D1318,2),Lookup!$A:$A,0))))</f>
        <v>PI</v>
      </c>
      <c r="W1318" t="str">
        <f t="shared" si="209"/>
        <v>xxxx xxx xxxxx</v>
      </c>
      <c r="X1318" t="str">
        <f t="shared" si="210"/>
        <v>xxxx xxx xxx xxx</v>
      </c>
      <c r="Y1318" t="str">
        <f t="shared" si="211"/>
        <v>PI xxx</v>
      </c>
      <c r="Z1318" s="5">
        <f t="shared" si="212"/>
        <v>105.1581525</v>
      </c>
    </row>
    <row r="1319" spans="1:26" x14ac:dyDescent="0.25">
      <c r="A1319" s="6" t="s">
        <v>16</v>
      </c>
      <c r="B1319" s="6" t="s">
        <v>16</v>
      </c>
      <c r="C1319" s="6" t="s">
        <v>54</v>
      </c>
      <c r="D1319" s="6" t="s">
        <v>55</v>
      </c>
      <c r="E1319" s="6">
        <v>11111</v>
      </c>
      <c r="F1319" s="6" t="s">
        <v>56</v>
      </c>
      <c r="G1319" s="6">
        <v>123456</v>
      </c>
      <c r="H1319" s="6" t="s">
        <v>57</v>
      </c>
      <c r="I1319" s="7">
        <v>105.1581525</v>
      </c>
      <c r="J1319" s="6" t="s">
        <v>15</v>
      </c>
      <c r="K1319" s="7">
        <v>123880.526407</v>
      </c>
      <c r="L1319" s="6" t="s">
        <v>15</v>
      </c>
      <c r="M1319" s="6"/>
      <c r="N1319" s="6"/>
      <c r="P1319" s="3">
        <f t="shared" si="203"/>
        <v>45317</v>
      </c>
      <c r="Q1319" t="str">
        <f t="shared" si="204"/>
        <v/>
      </c>
      <c r="R1319" t="str">
        <f t="shared" si="205"/>
        <v>Yes</v>
      </c>
      <c r="S1319">
        <f t="shared" si="206"/>
        <v>22345</v>
      </c>
      <c r="T1319" t="str">
        <f t="shared" si="207"/>
        <v>Cost of Sales 1</v>
      </c>
      <c r="U1319" s="3">
        <f t="shared" si="208"/>
        <v>45317</v>
      </c>
      <c r="V1319" t="str">
        <f>IF($R1319="No","",IF(D1319="","JD",INDEX(Lookup!$B:$B,MATCH(LEFT(D1319,2),Lookup!$A:$A,0))))</f>
        <v>PI</v>
      </c>
      <c r="W1319" t="str">
        <f t="shared" si="209"/>
        <v>xxxx xxx xxxxx</v>
      </c>
      <c r="X1319" t="str">
        <f t="shared" si="210"/>
        <v>xxxx xxx xxx xxx</v>
      </c>
      <c r="Y1319" t="str">
        <f t="shared" si="211"/>
        <v>PI xxx</v>
      </c>
      <c r="Z1319" s="5">
        <f t="shared" si="212"/>
        <v>484.33436549999999</v>
      </c>
    </row>
    <row r="1320" spans="1:26" x14ac:dyDescent="0.25">
      <c r="A1320" s="6" t="s">
        <v>16</v>
      </c>
      <c r="B1320" s="6" t="s">
        <v>16</v>
      </c>
      <c r="C1320" s="6" t="s">
        <v>54</v>
      </c>
      <c r="D1320" s="6" t="s">
        <v>55</v>
      </c>
      <c r="E1320" s="6">
        <v>11111</v>
      </c>
      <c r="F1320" s="6" t="s">
        <v>56</v>
      </c>
      <c r="G1320" s="6">
        <v>123456</v>
      </c>
      <c r="H1320" s="6" t="s">
        <v>57</v>
      </c>
      <c r="I1320" s="7">
        <v>484.33436549999999</v>
      </c>
      <c r="J1320" s="6" t="s">
        <v>15</v>
      </c>
      <c r="K1320" s="7">
        <v>124364.86077249999</v>
      </c>
      <c r="L1320" s="6" t="s">
        <v>15</v>
      </c>
      <c r="M1320" s="6"/>
      <c r="N1320" s="6"/>
      <c r="P1320" s="3">
        <f t="shared" si="203"/>
        <v>45317</v>
      </c>
      <c r="Q1320" t="str">
        <f t="shared" si="204"/>
        <v/>
      </c>
      <c r="R1320" t="str">
        <f t="shared" si="205"/>
        <v>Yes</v>
      </c>
      <c r="S1320">
        <f t="shared" si="206"/>
        <v>22345</v>
      </c>
      <c r="T1320" t="str">
        <f t="shared" si="207"/>
        <v>Cost of Sales 1</v>
      </c>
      <c r="U1320" s="3">
        <f t="shared" si="208"/>
        <v>45317</v>
      </c>
      <c r="V1320" t="str">
        <f>IF($R1320="No","",IF(D1320="","JD",INDEX(Lookup!$B:$B,MATCH(LEFT(D1320,2),Lookup!$A:$A,0))))</f>
        <v>PI</v>
      </c>
      <c r="W1320" t="str">
        <f t="shared" si="209"/>
        <v>xxxx xxx xxxxx</v>
      </c>
      <c r="X1320" t="str">
        <f t="shared" si="210"/>
        <v>xxxx xxx xxx xxx</v>
      </c>
      <c r="Y1320" t="str">
        <f t="shared" si="211"/>
        <v>PI xxx</v>
      </c>
      <c r="Z1320" s="5">
        <f t="shared" si="212"/>
        <v>762.37289999999996</v>
      </c>
    </row>
    <row r="1321" spans="1:26" x14ac:dyDescent="0.25">
      <c r="A1321" s="6" t="s">
        <v>16</v>
      </c>
      <c r="B1321" s="6" t="s">
        <v>16</v>
      </c>
      <c r="C1321" s="6" t="s">
        <v>54</v>
      </c>
      <c r="D1321" s="6" t="s">
        <v>55</v>
      </c>
      <c r="E1321" s="6">
        <v>11111</v>
      </c>
      <c r="F1321" s="6" t="s">
        <v>56</v>
      </c>
      <c r="G1321" s="6">
        <v>123456</v>
      </c>
      <c r="H1321" s="6" t="s">
        <v>57</v>
      </c>
      <c r="I1321" s="7">
        <v>762.37289999999996</v>
      </c>
      <c r="J1321" s="6" t="s">
        <v>15</v>
      </c>
      <c r="K1321" s="7">
        <v>125127.23367249999</v>
      </c>
      <c r="L1321" s="6" t="s">
        <v>15</v>
      </c>
      <c r="M1321" s="6"/>
      <c r="N1321" s="6"/>
      <c r="P1321" s="3">
        <f t="shared" si="203"/>
        <v>45317</v>
      </c>
      <c r="Q1321" t="str">
        <f t="shared" si="204"/>
        <v/>
      </c>
      <c r="R1321" t="str">
        <f t="shared" si="205"/>
        <v>Yes</v>
      </c>
      <c r="S1321">
        <f t="shared" si="206"/>
        <v>22345</v>
      </c>
      <c r="T1321" t="str">
        <f t="shared" si="207"/>
        <v>Cost of Sales 1</v>
      </c>
      <c r="U1321" s="3">
        <f t="shared" si="208"/>
        <v>45317</v>
      </c>
      <c r="V1321" t="str">
        <f>IF($R1321="No","",IF(D1321="","JD",INDEX(Lookup!$B:$B,MATCH(LEFT(D1321,2),Lookup!$A:$A,0))))</f>
        <v>PI</v>
      </c>
      <c r="W1321" t="str">
        <f t="shared" si="209"/>
        <v>xxxx xxx xxxxx</v>
      </c>
      <c r="X1321" t="str">
        <f t="shared" si="210"/>
        <v>xxxx xxx xxx xxx</v>
      </c>
      <c r="Y1321" t="str">
        <f t="shared" si="211"/>
        <v>PI xxx</v>
      </c>
      <c r="Z1321" s="5">
        <f t="shared" si="212"/>
        <v>600.54250000000002</v>
      </c>
    </row>
    <row r="1322" spans="1:26" x14ac:dyDescent="0.25">
      <c r="A1322" s="6" t="s">
        <v>16</v>
      </c>
      <c r="B1322" s="6" t="s">
        <v>16</v>
      </c>
      <c r="C1322" s="6" t="s">
        <v>54</v>
      </c>
      <c r="D1322" s="6" t="s">
        <v>55</v>
      </c>
      <c r="E1322" s="6">
        <v>11111</v>
      </c>
      <c r="F1322" s="6" t="s">
        <v>56</v>
      </c>
      <c r="G1322" s="6">
        <v>123456</v>
      </c>
      <c r="H1322" s="6" t="s">
        <v>57</v>
      </c>
      <c r="I1322" s="7">
        <v>600.54250000000002</v>
      </c>
      <c r="J1322" s="6" t="s">
        <v>15</v>
      </c>
      <c r="K1322" s="7">
        <v>125727.77617249999</v>
      </c>
      <c r="L1322" s="6" t="s">
        <v>15</v>
      </c>
      <c r="M1322" s="6"/>
      <c r="N1322" s="6"/>
      <c r="P1322" s="3">
        <f t="shared" si="203"/>
        <v>45317</v>
      </c>
      <c r="Q1322" t="str">
        <f t="shared" si="204"/>
        <v/>
      </c>
      <c r="R1322" t="str">
        <f t="shared" si="205"/>
        <v>Yes</v>
      </c>
      <c r="S1322">
        <f t="shared" si="206"/>
        <v>22345</v>
      </c>
      <c r="T1322" t="str">
        <f t="shared" si="207"/>
        <v>Cost of Sales 1</v>
      </c>
      <c r="U1322" s="3">
        <f t="shared" si="208"/>
        <v>45317</v>
      </c>
      <c r="V1322" t="str">
        <f>IF($R1322="No","",IF(D1322="","JD",INDEX(Lookup!$B:$B,MATCH(LEFT(D1322,2),Lookup!$A:$A,0))))</f>
        <v>PI</v>
      </c>
      <c r="W1322" t="str">
        <f t="shared" si="209"/>
        <v>xxxx xxx xxxxx</v>
      </c>
      <c r="X1322" t="str">
        <f t="shared" si="210"/>
        <v>xxxx xxx xxx xxx</v>
      </c>
      <c r="Y1322" t="str">
        <f t="shared" si="211"/>
        <v>PI xxx</v>
      </c>
      <c r="Z1322" s="5">
        <f t="shared" si="212"/>
        <v>134.053729</v>
      </c>
    </row>
    <row r="1323" spans="1:26" x14ac:dyDescent="0.25">
      <c r="A1323" s="6" t="s">
        <v>16</v>
      </c>
      <c r="B1323" s="6" t="s">
        <v>16</v>
      </c>
      <c r="C1323" s="6" t="s">
        <v>54</v>
      </c>
      <c r="D1323" s="6" t="s">
        <v>55</v>
      </c>
      <c r="E1323" s="6">
        <v>11111</v>
      </c>
      <c r="F1323" s="6" t="s">
        <v>56</v>
      </c>
      <c r="G1323" s="6">
        <v>123456</v>
      </c>
      <c r="H1323" s="6" t="s">
        <v>57</v>
      </c>
      <c r="I1323" s="7">
        <v>134.053729</v>
      </c>
      <c r="J1323" s="6" t="s">
        <v>15</v>
      </c>
      <c r="K1323" s="7">
        <v>125861.82990149999</v>
      </c>
      <c r="L1323" s="6" t="s">
        <v>15</v>
      </c>
      <c r="M1323" s="6"/>
      <c r="N1323" s="6"/>
      <c r="P1323" s="3">
        <f t="shared" si="203"/>
        <v>45317</v>
      </c>
      <c r="Q1323" t="str">
        <f t="shared" si="204"/>
        <v/>
      </c>
      <c r="R1323" t="str">
        <f t="shared" si="205"/>
        <v>Yes</v>
      </c>
      <c r="S1323">
        <f t="shared" si="206"/>
        <v>22345</v>
      </c>
      <c r="T1323" t="str">
        <f t="shared" si="207"/>
        <v>Cost of Sales 1</v>
      </c>
      <c r="U1323" s="3">
        <f t="shared" si="208"/>
        <v>45317</v>
      </c>
      <c r="V1323" t="str">
        <f>IF($R1323="No","",IF(D1323="","JD",INDEX(Lookup!$B:$B,MATCH(LEFT(D1323,2),Lookup!$A:$A,0))))</f>
        <v>PI</v>
      </c>
      <c r="W1323" t="str">
        <f t="shared" si="209"/>
        <v>xxxx xxx xxxxx</v>
      </c>
      <c r="X1323" t="str">
        <f t="shared" si="210"/>
        <v>xxxx xxx xxx xxx</v>
      </c>
      <c r="Y1323" t="str">
        <f t="shared" si="211"/>
        <v>PI xxx</v>
      </c>
      <c r="Z1323" s="5">
        <f t="shared" si="212"/>
        <v>1089.9972805</v>
      </c>
    </row>
    <row r="1324" spans="1:26" x14ac:dyDescent="0.25">
      <c r="A1324" s="6" t="s">
        <v>16</v>
      </c>
      <c r="B1324" s="6" t="s">
        <v>16</v>
      </c>
      <c r="C1324" s="6" t="s">
        <v>54</v>
      </c>
      <c r="D1324" s="6" t="s">
        <v>55</v>
      </c>
      <c r="E1324" s="6">
        <v>11111</v>
      </c>
      <c r="F1324" s="6" t="s">
        <v>56</v>
      </c>
      <c r="G1324" s="6">
        <v>123456</v>
      </c>
      <c r="H1324" s="6" t="s">
        <v>57</v>
      </c>
      <c r="I1324" s="7">
        <v>1089.9972805</v>
      </c>
      <c r="J1324" s="6" t="s">
        <v>15</v>
      </c>
      <c r="K1324" s="7">
        <v>126951.82718200001</v>
      </c>
      <c r="L1324" s="6" t="s">
        <v>15</v>
      </c>
      <c r="M1324" s="6"/>
      <c r="N1324" s="6"/>
      <c r="P1324" s="3">
        <f t="shared" si="203"/>
        <v>45317</v>
      </c>
      <c r="Q1324" t="str">
        <f t="shared" si="204"/>
        <v/>
      </c>
      <c r="R1324" t="str">
        <f t="shared" si="205"/>
        <v>Yes</v>
      </c>
      <c r="S1324">
        <f t="shared" si="206"/>
        <v>22345</v>
      </c>
      <c r="T1324" t="str">
        <f t="shared" si="207"/>
        <v>Cost of Sales 1</v>
      </c>
      <c r="U1324" s="3">
        <f t="shared" si="208"/>
        <v>45317</v>
      </c>
      <c r="V1324" t="str">
        <f>IF($R1324="No","",IF(D1324="","JD",INDEX(Lookup!$B:$B,MATCH(LEFT(D1324,2),Lookup!$A:$A,0))))</f>
        <v>PI</v>
      </c>
      <c r="W1324" t="str">
        <f t="shared" si="209"/>
        <v>xxxx xxx xxxxx</v>
      </c>
      <c r="X1324" t="str">
        <f t="shared" si="210"/>
        <v>xxxx xxx xxx xxx</v>
      </c>
      <c r="Y1324" t="str">
        <f t="shared" si="211"/>
        <v>PI xxx</v>
      </c>
      <c r="Z1324" s="5">
        <f t="shared" si="212"/>
        <v>870.47055</v>
      </c>
    </row>
    <row r="1325" spans="1:26" x14ac:dyDescent="0.25">
      <c r="A1325" s="6" t="s">
        <v>16</v>
      </c>
      <c r="B1325" s="6" t="s">
        <v>16</v>
      </c>
      <c r="C1325" s="6" t="s">
        <v>54</v>
      </c>
      <c r="D1325" s="6" t="s">
        <v>55</v>
      </c>
      <c r="E1325" s="6">
        <v>11111</v>
      </c>
      <c r="F1325" s="6" t="s">
        <v>56</v>
      </c>
      <c r="G1325" s="6">
        <v>123456</v>
      </c>
      <c r="H1325" s="6" t="s">
        <v>57</v>
      </c>
      <c r="I1325" s="7">
        <v>870.47055</v>
      </c>
      <c r="J1325" s="6" t="s">
        <v>15</v>
      </c>
      <c r="K1325" s="7">
        <v>127822.29773200001</v>
      </c>
      <c r="L1325" s="6" t="s">
        <v>15</v>
      </c>
      <c r="M1325" s="6"/>
      <c r="N1325" s="6"/>
      <c r="P1325" s="3">
        <f t="shared" si="203"/>
        <v>45317</v>
      </c>
      <c r="Q1325" t="str">
        <f t="shared" si="204"/>
        <v/>
      </c>
      <c r="R1325" t="str">
        <f t="shared" si="205"/>
        <v>Yes</v>
      </c>
      <c r="S1325">
        <f t="shared" si="206"/>
        <v>22345</v>
      </c>
      <c r="T1325" t="str">
        <f t="shared" si="207"/>
        <v>Cost of Sales 1</v>
      </c>
      <c r="U1325" s="3">
        <f t="shared" si="208"/>
        <v>45317</v>
      </c>
      <c r="V1325" t="str">
        <f>IF($R1325="No","",IF(D1325="","JD",INDEX(Lookup!$B:$B,MATCH(LEFT(D1325,2),Lookup!$A:$A,0))))</f>
        <v>PI</v>
      </c>
      <c r="W1325" t="str">
        <f t="shared" si="209"/>
        <v>xxxx xxx xxxxx</v>
      </c>
      <c r="X1325" t="str">
        <f t="shared" si="210"/>
        <v>xxxx xxx xxx xxx</v>
      </c>
      <c r="Y1325" t="str">
        <f t="shared" si="211"/>
        <v>PI xxx</v>
      </c>
      <c r="Z1325" s="5">
        <f t="shared" si="212"/>
        <v>94.790892499999998</v>
      </c>
    </row>
    <row r="1326" spans="1:26" x14ac:dyDescent="0.25">
      <c r="A1326" s="6" t="s">
        <v>16</v>
      </c>
      <c r="B1326" s="6" t="s">
        <v>16</v>
      </c>
      <c r="C1326" s="6" t="s">
        <v>54</v>
      </c>
      <c r="D1326" s="6" t="s">
        <v>55</v>
      </c>
      <c r="E1326" s="6">
        <v>11111</v>
      </c>
      <c r="F1326" s="6" t="s">
        <v>56</v>
      </c>
      <c r="G1326" s="6">
        <v>123456</v>
      </c>
      <c r="H1326" s="6" t="s">
        <v>57</v>
      </c>
      <c r="I1326" s="7">
        <v>94.790892499999998</v>
      </c>
      <c r="J1326" s="6" t="s">
        <v>15</v>
      </c>
      <c r="K1326" s="7">
        <v>127917.0886245</v>
      </c>
      <c r="L1326" s="6" t="s">
        <v>15</v>
      </c>
      <c r="M1326" s="6"/>
      <c r="N1326" s="6"/>
      <c r="P1326" s="3">
        <f t="shared" si="203"/>
        <v>45317</v>
      </c>
      <c r="Q1326" t="str">
        <f t="shared" si="204"/>
        <v/>
      </c>
      <c r="R1326" t="str">
        <f t="shared" si="205"/>
        <v>Yes</v>
      </c>
      <c r="S1326">
        <f t="shared" si="206"/>
        <v>22345</v>
      </c>
      <c r="T1326" t="str">
        <f t="shared" si="207"/>
        <v>Cost of Sales 1</v>
      </c>
      <c r="U1326" s="3">
        <f t="shared" si="208"/>
        <v>45317</v>
      </c>
      <c r="V1326" t="str">
        <f>IF($R1326="No","",IF(D1326="","JD",INDEX(Lookup!$B:$B,MATCH(LEFT(D1326,2),Lookup!$A:$A,0))))</f>
        <v>PI</v>
      </c>
      <c r="W1326" t="str">
        <f t="shared" si="209"/>
        <v>xxxx xxx xxxxx</v>
      </c>
      <c r="X1326" t="str">
        <f t="shared" si="210"/>
        <v>xxxx xxx xxx xxx</v>
      </c>
      <c r="Y1326" t="str">
        <f t="shared" si="211"/>
        <v>PI xxx</v>
      </c>
      <c r="Z1326" s="5">
        <f t="shared" si="212"/>
        <v>186.5790725</v>
      </c>
    </row>
    <row r="1327" spans="1:26" x14ac:dyDescent="0.25">
      <c r="A1327" s="6" t="s">
        <v>16</v>
      </c>
      <c r="B1327" s="6" t="s">
        <v>16</v>
      </c>
      <c r="C1327" s="6" t="s">
        <v>54</v>
      </c>
      <c r="D1327" s="6" t="s">
        <v>55</v>
      </c>
      <c r="E1327" s="6">
        <v>11111</v>
      </c>
      <c r="F1327" s="6" t="s">
        <v>56</v>
      </c>
      <c r="G1327" s="6">
        <v>123456</v>
      </c>
      <c r="H1327" s="6" t="s">
        <v>57</v>
      </c>
      <c r="I1327" s="7">
        <v>186.5790725</v>
      </c>
      <c r="J1327" s="6" t="s">
        <v>15</v>
      </c>
      <c r="K1327" s="7">
        <v>128103.66769699998</v>
      </c>
      <c r="L1327" s="6" t="s">
        <v>15</v>
      </c>
      <c r="M1327" s="6"/>
      <c r="N1327" s="6"/>
      <c r="P1327" s="3">
        <f t="shared" si="203"/>
        <v>45317</v>
      </c>
      <c r="Q1327" t="str">
        <f t="shared" si="204"/>
        <v/>
      </c>
      <c r="R1327" t="str">
        <f t="shared" si="205"/>
        <v>Yes</v>
      </c>
      <c r="S1327">
        <f t="shared" si="206"/>
        <v>22345</v>
      </c>
      <c r="T1327" t="str">
        <f t="shared" si="207"/>
        <v>Cost of Sales 1</v>
      </c>
      <c r="U1327" s="3">
        <f t="shared" si="208"/>
        <v>45317</v>
      </c>
      <c r="V1327" t="str">
        <f>IF($R1327="No","",IF(D1327="","JD",INDEX(Lookup!$B:$B,MATCH(LEFT(D1327,2),Lookup!$A:$A,0))))</f>
        <v>PI</v>
      </c>
      <c r="W1327" t="str">
        <f t="shared" si="209"/>
        <v>xxxx xxx xxxxx</v>
      </c>
      <c r="X1327" t="str">
        <f t="shared" si="210"/>
        <v>xxxx xxx xxx xxx</v>
      </c>
      <c r="Y1327" t="str">
        <f t="shared" si="211"/>
        <v>PI xxx</v>
      </c>
      <c r="Z1327" s="5">
        <f t="shared" si="212"/>
        <v>135.79214149999999</v>
      </c>
    </row>
    <row r="1328" spans="1:26" x14ac:dyDescent="0.25">
      <c r="A1328" s="6" t="s">
        <v>16</v>
      </c>
      <c r="B1328" s="6" t="s">
        <v>16</v>
      </c>
      <c r="C1328" s="6" t="s">
        <v>54</v>
      </c>
      <c r="D1328" s="6" t="s">
        <v>55</v>
      </c>
      <c r="E1328" s="6">
        <v>11111</v>
      </c>
      <c r="F1328" s="6" t="s">
        <v>56</v>
      </c>
      <c r="G1328" s="6">
        <v>123456</v>
      </c>
      <c r="H1328" s="6" t="s">
        <v>57</v>
      </c>
      <c r="I1328" s="7">
        <v>135.79214149999999</v>
      </c>
      <c r="J1328" s="6" t="s">
        <v>15</v>
      </c>
      <c r="K1328" s="7">
        <v>128239.45983850001</v>
      </c>
      <c r="L1328" s="6" t="s">
        <v>15</v>
      </c>
      <c r="M1328" s="6"/>
      <c r="N1328" s="6"/>
      <c r="P1328" s="3">
        <f t="shared" si="203"/>
        <v>45317</v>
      </c>
      <c r="Q1328" t="str">
        <f t="shared" si="204"/>
        <v/>
      </c>
      <c r="R1328" t="str">
        <f t="shared" si="205"/>
        <v>Yes</v>
      </c>
      <c r="S1328">
        <f t="shared" si="206"/>
        <v>22345</v>
      </c>
      <c r="T1328" t="str">
        <f t="shared" si="207"/>
        <v>Cost of Sales 1</v>
      </c>
      <c r="U1328" s="3">
        <f t="shared" si="208"/>
        <v>45317</v>
      </c>
      <c r="V1328" t="str">
        <f>IF($R1328="No","",IF(D1328="","JD",INDEX(Lookup!$B:$B,MATCH(LEFT(D1328,2),Lookup!$A:$A,0))))</f>
        <v>PI</v>
      </c>
      <c r="W1328" t="str">
        <f t="shared" si="209"/>
        <v>xxxx xxx xxxxx</v>
      </c>
      <c r="X1328" t="str">
        <f t="shared" si="210"/>
        <v>xxxx xxx xxx xxx</v>
      </c>
      <c r="Y1328" t="str">
        <f t="shared" si="211"/>
        <v>PI xxx</v>
      </c>
      <c r="Z1328" s="5">
        <f t="shared" si="212"/>
        <v>87.514845999999991</v>
      </c>
    </row>
    <row r="1329" spans="1:26" x14ac:dyDescent="0.25">
      <c r="A1329" s="6" t="s">
        <v>16</v>
      </c>
      <c r="B1329" s="6" t="s">
        <v>16</v>
      </c>
      <c r="C1329" s="6" t="s">
        <v>54</v>
      </c>
      <c r="D1329" s="6" t="s">
        <v>55</v>
      </c>
      <c r="E1329" s="6">
        <v>11111</v>
      </c>
      <c r="F1329" s="6" t="s">
        <v>56</v>
      </c>
      <c r="G1329" s="6">
        <v>123456</v>
      </c>
      <c r="H1329" s="6" t="s">
        <v>57</v>
      </c>
      <c r="I1329" s="7">
        <v>87.514845999999991</v>
      </c>
      <c r="J1329" s="6" t="s">
        <v>15</v>
      </c>
      <c r="K1329" s="7">
        <v>128326.97468449999</v>
      </c>
      <c r="L1329" s="6" t="s">
        <v>15</v>
      </c>
      <c r="M1329" s="6"/>
      <c r="N1329" s="6"/>
      <c r="P1329" s="3">
        <f t="shared" si="203"/>
        <v>45317</v>
      </c>
      <c r="Q1329" t="str">
        <f t="shared" si="204"/>
        <v/>
      </c>
      <c r="R1329" t="str">
        <f t="shared" si="205"/>
        <v>Yes</v>
      </c>
      <c r="S1329">
        <f t="shared" si="206"/>
        <v>22345</v>
      </c>
      <c r="T1329" t="str">
        <f t="shared" si="207"/>
        <v>Cost of Sales 1</v>
      </c>
      <c r="U1329" s="3">
        <f t="shared" si="208"/>
        <v>45317</v>
      </c>
      <c r="V1329" t="str">
        <f>IF($R1329="No","",IF(D1329="","JD",INDEX(Lookup!$B:$B,MATCH(LEFT(D1329,2),Lookup!$A:$A,0))))</f>
        <v>PI</v>
      </c>
      <c r="W1329" t="str">
        <f t="shared" si="209"/>
        <v>xxxx xxx xxxxx</v>
      </c>
      <c r="X1329" t="str">
        <f t="shared" si="210"/>
        <v>xxxx xxx xxx xxx</v>
      </c>
      <c r="Y1329" t="str">
        <f t="shared" si="211"/>
        <v>PI xxx</v>
      </c>
      <c r="Z1329" s="5">
        <f t="shared" si="212"/>
        <v>219.98820000000001</v>
      </c>
    </row>
    <row r="1330" spans="1:26" x14ac:dyDescent="0.25">
      <c r="A1330" s="6" t="s">
        <v>16</v>
      </c>
      <c r="B1330" s="6" t="s">
        <v>16</v>
      </c>
      <c r="C1330" s="6" t="s">
        <v>54</v>
      </c>
      <c r="D1330" s="6" t="s">
        <v>55</v>
      </c>
      <c r="E1330" s="6">
        <v>11111</v>
      </c>
      <c r="F1330" s="6" t="s">
        <v>56</v>
      </c>
      <c r="G1330" s="6">
        <v>123456</v>
      </c>
      <c r="H1330" s="6" t="s">
        <v>57</v>
      </c>
      <c r="I1330" s="7">
        <v>219.98820000000001</v>
      </c>
      <c r="J1330" s="6" t="s">
        <v>15</v>
      </c>
      <c r="K1330" s="7">
        <v>128546.9628845</v>
      </c>
      <c r="L1330" s="6" t="s">
        <v>15</v>
      </c>
      <c r="M1330" s="6"/>
      <c r="N1330" s="6"/>
      <c r="P1330" s="3">
        <f t="shared" si="203"/>
        <v>45317</v>
      </c>
      <c r="Q1330" t="str">
        <f t="shared" si="204"/>
        <v/>
      </c>
      <c r="R1330" t="str">
        <f t="shared" si="205"/>
        <v>Yes</v>
      </c>
      <c r="S1330">
        <f t="shared" si="206"/>
        <v>22345</v>
      </c>
      <c r="T1330" t="str">
        <f t="shared" si="207"/>
        <v>Cost of Sales 1</v>
      </c>
      <c r="U1330" s="3">
        <f t="shared" si="208"/>
        <v>45317</v>
      </c>
      <c r="V1330" t="str">
        <f>IF($R1330="No","",IF(D1330="","JD",INDEX(Lookup!$B:$B,MATCH(LEFT(D1330,2),Lookup!$A:$A,0))))</f>
        <v>PI</v>
      </c>
      <c r="W1330" t="str">
        <f t="shared" si="209"/>
        <v>xxxx xxx xxxxx</v>
      </c>
      <c r="X1330" t="str">
        <f t="shared" si="210"/>
        <v>xxxx xxx xxx xxx</v>
      </c>
      <c r="Y1330" t="str">
        <f t="shared" si="211"/>
        <v>PI xxx</v>
      </c>
      <c r="Z1330" s="5">
        <f t="shared" si="212"/>
        <v>5.4112040000000006</v>
      </c>
    </row>
    <row r="1331" spans="1:26" x14ac:dyDescent="0.25">
      <c r="A1331" s="6" t="s">
        <v>16</v>
      </c>
      <c r="B1331" s="6" t="s">
        <v>16</v>
      </c>
      <c r="C1331" s="6" t="s">
        <v>54</v>
      </c>
      <c r="D1331" s="6" t="s">
        <v>55</v>
      </c>
      <c r="E1331" s="6">
        <v>11111</v>
      </c>
      <c r="F1331" s="6" t="s">
        <v>56</v>
      </c>
      <c r="G1331" s="6">
        <v>123456</v>
      </c>
      <c r="H1331" s="6" t="s">
        <v>57</v>
      </c>
      <c r="I1331" s="7">
        <v>5.4112040000000006</v>
      </c>
      <c r="J1331" s="6" t="s">
        <v>15</v>
      </c>
      <c r="K1331" s="7">
        <v>128552.3740885</v>
      </c>
      <c r="L1331" s="6" t="s">
        <v>15</v>
      </c>
      <c r="M1331" s="6"/>
      <c r="N1331" s="6"/>
      <c r="P1331" s="3">
        <f t="shared" si="203"/>
        <v>45317</v>
      </c>
      <c r="Q1331" t="str">
        <f t="shared" si="204"/>
        <v/>
      </c>
      <c r="R1331" t="str">
        <f t="shared" si="205"/>
        <v>Yes</v>
      </c>
      <c r="S1331">
        <f t="shared" si="206"/>
        <v>22345</v>
      </c>
      <c r="T1331" t="str">
        <f t="shared" si="207"/>
        <v>Cost of Sales 1</v>
      </c>
      <c r="U1331" s="3">
        <f t="shared" si="208"/>
        <v>45317</v>
      </c>
      <c r="V1331" t="str">
        <f>IF($R1331="No","",IF(D1331="","JD",INDEX(Lookup!$B:$B,MATCH(LEFT(D1331,2),Lookup!$A:$A,0))))</f>
        <v>PI</v>
      </c>
      <c r="W1331" t="str">
        <f t="shared" si="209"/>
        <v>xxxx xxx xxxxx</v>
      </c>
      <c r="X1331" t="str">
        <f t="shared" si="210"/>
        <v>xxxx xxx xxx xxx</v>
      </c>
      <c r="Y1331" t="str">
        <f t="shared" si="211"/>
        <v>PI xxx</v>
      </c>
      <c r="Z1331" s="5">
        <f t="shared" si="212"/>
        <v>716.1121629999999</v>
      </c>
    </row>
    <row r="1332" spans="1:26" x14ac:dyDescent="0.25">
      <c r="A1332" s="6" t="s">
        <v>16</v>
      </c>
      <c r="B1332" s="6" t="s">
        <v>16</v>
      </c>
      <c r="C1332" s="6" t="s">
        <v>54</v>
      </c>
      <c r="D1332" s="6" t="s">
        <v>55</v>
      </c>
      <c r="E1332" s="6">
        <v>11111</v>
      </c>
      <c r="F1332" s="6" t="s">
        <v>56</v>
      </c>
      <c r="G1332" s="6">
        <v>123456</v>
      </c>
      <c r="H1332" s="6" t="s">
        <v>57</v>
      </c>
      <c r="I1332" s="7">
        <v>716.1121629999999</v>
      </c>
      <c r="J1332" s="6" t="s">
        <v>15</v>
      </c>
      <c r="K1332" s="7">
        <v>129268.4862515</v>
      </c>
      <c r="L1332" s="6" t="s">
        <v>15</v>
      </c>
      <c r="M1332" s="6"/>
      <c r="N1332" s="6"/>
      <c r="P1332" s="3">
        <f t="shared" si="203"/>
        <v>45317</v>
      </c>
      <c r="Q1332" t="str">
        <f t="shared" si="204"/>
        <v/>
      </c>
      <c r="R1332" t="str">
        <f t="shared" si="205"/>
        <v>Yes</v>
      </c>
      <c r="S1332">
        <f t="shared" si="206"/>
        <v>22345</v>
      </c>
      <c r="T1332" t="str">
        <f t="shared" si="207"/>
        <v>Cost of Sales 1</v>
      </c>
      <c r="U1332" s="3">
        <f t="shared" si="208"/>
        <v>45317</v>
      </c>
      <c r="V1332" t="str">
        <f>IF($R1332="No","",IF(D1332="","JD",INDEX(Lookup!$B:$B,MATCH(LEFT(D1332,2),Lookup!$A:$A,0))))</f>
        <v>PI</v>
      </c>
      <c r="W1332" t="str">
        <f t="shared" si="209"/>
        <v>xxxx xxx xxxxx</v>
      </c>
      <c r="X1332" t="str">
        <f t="shared" si="210"/>
        <v>xxxx xxx xxx xxx</v>
      </c>
      <c r="Y1332" t="str">
        <f t="shared" si="211"/>
        <v>PI xxx</v>
      </c>
      <c r="Z1332" s="5">
        <f t="shared" si="212"/>
        <v>300.90339999999998</v>
      </c>
    </row>
    <row r="1333" spans="1:26" x14ac:dyDescent="0.25">
      <c r="A1333" s="6" t="s">
        <v>16</v>
      </c>
      <c r="B1333" s="6" t="s">
        <v>16</v>
      </c>
      <c r="C1333" s="6" t="s">
        <v>54</v>
      </c>
      <c r="D1333" s="6" t="s">
        <v>55</v>
      </c>
      <c r="E1333" s="6">
        <v>11111</v>
      </c>
      <c r="F1333" s="6" t="s">
        <v>56</v>
      </c>
      <c r="G1333" s="6">
        <v>123456</v>
      </c>
      <c r="H1333" s="6" t="s">
        <v>57</v>
      </c>
      <c r="I1333" s="7">
        <v>300.90339999999998</v>
      </c>
      <c r="J1333" s="6" t="s">
        <v>15</v>
      </c>
      <c r="K1333" s="7">
        <v>129569.38965149999</v>
      </c>
      <c r="L1333" s="6" t="s">
        <v>15</v>
      </c>
      <c r="M1333" s="6"/>
      <c r="N1333" s="6"/>
      <c r="P1333" s="3">
        <f t="shared" si="203"/>
        <v>45317</v>
      </c>
      <c r="Q1333" t="str">
        <f t="shared" si="204"/>
        <v/>
      </c>
      <c r="R1333" t="str">
        <f t="shared" si="205"/>
        <v>Yes</v>
      </c>
      <c r="S1333">
        <f t="shared" si="206"/>
        <v>22345</v>
      </c>
      <c r="T1333" t="str">
        <f t="shared" si="207"/>
        <v>Cost of Sales 1</v>
      </c>
      <c r="U1333" s="3">
        <f t="shared" si="208"/>
        <v>45317</v>
      </c>
      <c r="V1333" t="str">
        <f>IF($R1333="No","",IF(D1333="","JD",INDEX(Lookup!$B:$B,MATCH(LEFT(D1333,2),Lookup!$A:$A,0))))</f>
        <v>PI</v>
      </c>
      <c r="W1333" t="str">
        <f t="shared" si="209"/>
        <v>xxxx xxx xxxxx</v>
      </c>
      <c r="X1333" t="str">
        <f t="shared" si="210"/>
        <v>xxxx xxx xxx xxx</v>
      </c>
      <c r="Y1333" t="str">
        <f t="shared" si="211"/>
        <v>PI xxx</v>
      </c>
      <c r="Z1333" s="5">
        <f t="shared" si="212"/>
        <v>-300.90339999999998</v>
      </c>
    </row>
    <row r="1334" spans="1:26" x14ac:dyDescent="0.25">
      <c r="A1334" s="6" t="s">
        <v>16</v>
      </c>
      <c r="B1334" s="6" t="s">
        <v>16</v>
      </c>
      <c r="C1334" s="6" t="s">
        <v>54</v>
      </c>
      <c r="D1334" s="6" t="s">
        <v>55</v>
      </c>
      <c r="E1334" s="6">
        <v>11111</v>
      </c>
      <c r="F1334" s="6" t="s">
        <v>56</v>
      </c>
      <c r="G1334" s="6">
        <v>123456</v>
      </c>
      <c r="H1334" s="6" t="s">
        <v>57</v>
      </c>
      <c r="I1334" s="7">
        <v>-300.90339999999998</v>
      </c>
      <c r="J1334" s="6" t="s">
        <v>15</v>
      </c>
      <c r="K1334" s="7">
        <v>129268.4862515</v>
      </c>
      <c r="L1334" s="6" t="s">
        <v>15</v>
      </c>
      <c r="M1334" s="6"/>
      <c r="N1334" s="6"/>
      <c r="P1334" s="3">
        <f t="shared" si="203"/>
        <v>45317</v>
      </c>
      <c r="Q1334" t="str">
        <f t="shared" si="204"/>
        <v/>
      </c>
      <c r="R1334" t="str">
        <f t="shared" si="205"/>
        <v>Yes</v>
      </c>
      <c r="S1334">
        <f t="shared" si="206"/>
        <v>22345</v>
      </c>
      <c r="T1334" t="str">
        <f t="shared" si="207"/>
        <v>Cost of Sales 1</v>
      </c>
      <c r="U1334" s="3">
        <f t="shared" si="208"/>
        <v>45317</v>
      </c>
      <c r="V1334" t="str">
        <f>IF($R1334="No","",IF(D1334="","JD",INDEX(Lookup!$B:$B,MATCH(LEFT(D1334,2),Lookup!$A:$A,0))))</f>
        <v>PI</v>
      </c>
      <c r="W1334" t="str">
        <f t="shared" si="209"/>
        <v>xxxx xxx xxxxx</v>
      </c>
      <c r="X1334" t="str">
        <f t="shared" si="210"/>
        <v>xxxx xxx xxx xxx</v>
      </c>
      <c r="Y1334" t="str">
        <f t="shared" si="211"/>
        <v>PI xxx</v>
      </c>
      <c r="Z1334" s="5">
        <f t="shared" si="212"/>
        <v>0.96718950000000004</v>
      </c>
    </row>
    <row r="1335" spans="1:26" x14ac:dyDescent="0.25">
      <c r="A1335" s="6" t="s">
        <v>16</v>
      </c>
      <c r="B1335" s="6" t="s">
        <v>16</v>
      </c>
      <c r="C1335" s="6" t="s">
        <v>54</v>
      </c>
      <c r="D1335" s="6" t="s">
        <v>55</v>
      </c>
      <c r="E1335" s="6">
        <v>11111</v>
      </c>
      <c r="F1335" s="6" t="s">
        <v>56</v>
      </c>
      <c r="G1335" s="6">
        <v>123456</v>
      </c>
      <c r="H1335" s="6" t="s">
        <v>57</v>
      </c>
      <c r="I1335" s="7">
        <v>0.96718950000000004</v>
      </c>
      <c r="J1335" s="6" t="s">
        <v>15</v>
      </c>
      <c r="K1335" s="7">
        <v>129269.45344099999</v>
      </c>
      <c r="L1335" s="6" t="s">
        <v>15</v>
      </c>
      <c r="M1335" s="6"/>
      <c r="N1335" s="6"/>
      <c r="P1335" s="3">
        <f t="shared" si="203"/>
        <v>45317</v>
      </c>
      <c r="Q1335" t="str">
        <f t="shared" si="204"/>
        <v/>
      </c>
      <c r="R1335" t="str">
        <f t="shared" si="205"/>
        <v>Yes</v>
      </c>
      <c r="S1335">
        <f t="shared" si="206"/>
        <v>22345</v>
      </c>
      <c r="T1335" t="str">
        <f t="shared" si="207"/>
        <v>Cost of Sales 1</v>
      </c>
      <c r="U1335" s="3">
        <f t="shared" si="208"/>
        <v>45317</v>
      </c>
      <c r="V1335" t="str">
        <f>IF($R1335="No","",IF(D1335="","JD",INDEX(Lookup!$B:$B,MATCH(LEFT(D1335,2),Lookup!$A:$A,0))))</f>
        <v>PI</v>
      </c>
      <c r="W1335" t="str">
        <f t="shared" si="209"/>
        <v>xxxx xxx xxxxx</v>
      </c>
      <c r="X1335" t="str">
        <f t="shared" si="210"/>
        <v>xxxx xxx xxx xxx</v>
      </c>
      <c r="Y1335" t="str">
        <f t="shared" si="211"/>
        <v>PI xxx</v>
      </c>
      <c r="Z1335" s="5">
        <f t="shared" si="212"/>
        <v>0</v>
      </c>
    </row>
    <row r="1336" spans="1:26" x14ac:dyDescent="0.25">
      <c r="A1336" s="6"/>
      <c r="B1336" s="6"/>
      <c r="C1336" s="6"/>
      <c r="D1336" s="6"/>
      <c r="E1336" s="6"/>
      <c r="F1336" s="6"/>
      <c r="G1336" s="6"/>
      <c r="H1336" s="6"/>
      <c r="I1336" s="7"/>
      <c r="J1336" s="6"/>
      <c r="K1336" s="7"/>
      <c r="L1336" s="6"/>
      <c r="M1336" s="6"/>
      <c r="N1336" s="6"/>
      <c r="P1336" s="3" t="str">
        <f t="shared" si="203"/>
        <v/>
      </c>
      <c r="Q1336" t="str">
        <f t="shared" si="204"/>
        <v/>
      </c>
      <c r="R1336" t="str">
        <f t="shared" si="205"/>
        <v>No</v>
      </c>
      <c r="S1336" t="str">
        <f t="shared" si="206"/>
        <v/>
      </c>
      <c r="T1336" t="str">
        <f t="shared" si="207"/>
        <v/>
      </c>
      <c r="U1336" s="3" t="str">
        <f t="shared" si="208"/>
        <v/>
      </c>
      <c r="V1336" t="str">
        <f>IF($R1336="No","",IF(D1336="","JD",INDEX(Lookup!$B:$B,MATCH(LEFT(D1336,2),Lookup!$A:$A,0))))</f>
        <v/>
      </c>
      <c r="W1336" t="str">
        <f t="shared" si="209"/>
        <v/>
      </c>
      <c r="X1336" t="str">
        <f t="shared" si="210"/>
        <v/>
      </c>
      <c r="Y1336" t="str">
        <f t="shared" si="211"/>
        <v/>
      </c>
      <c r="Z1336" s="5" t="str">
        <f t="shared" si="212"/>
        <v/>
      </c>
    </row>
    <row r="1337" spans="1:26" x14ac:dyDescent="0.25">
      <c r="A1337" s="6" t="s">
        <v>19</v>
      </c>
      <c r="B1337" s="6">
        <v>22346</v>
      </c>
      <c r="C1337" s="6"/>
      <c r="D1337" s="6"/>
      <c r="E1337" s="6"/>
      <c r="F1337" s="6" t="s">
        <v>74</v>
      </c>
      <c r="G1337" s="6"/>
      <c r="H1337" s="6"/>
      <c r="I1337" s="7"/>
      <c r="J1337" s="6"/>
      <c r="K1337" s="7">
        <v>150855.13180850001</v>
      </c>
      <c r="L1337" s="6" t="s">
        <v>15</v>
      </c>
      <c r="M1337" s="6"/>
      <c r="N1337" s="6"/>
      <c r="P1337" s="3" t="str">
        <f t="shared" si="203"/>
        <v/>
      </c>
      <c r="Q1337" t="str">
        <f t="shared" si="204"/>
        <v>OB</v>
      </c>
      <c r="R1337" t="str">
        <f t="shared" si="205"/>
        <v>Yes</v>
      </c>
      <c r="S1337">
        <f t="shared" si="206"/>
        <v>22346</v>
      </c>
      <c r="T1337" t="str">
        <f t="shared" si="207"/>
        <v>Cost of Sales 2</v>
      </c>
      <c r="U1337" s="3">
        <f t="shared" si="208"/>
        <v>45316</v>
      </c>
      <c r="V1337" t="str">
        <f>IF($R1337="No","",IF(D1337="","JD",INDEX(Lookup!$B:$B,MATCH(LEFT(D1337,2),Lookup!$A:$A,0))))</f>
        <v>JD</v>
      </c>
      <c r="W1337" t="str">
        <f t="shared" si="209"/>
        <v/>
      </c>
      <c r="X1337" t="str">
        <f t="shared" si="210"/>
        <v>Cost of Sales 2</v>
      </c>
      <c r="Y1337" t="str">
        <f t="shared" si="211"/>
        <v/>
      </c>
      <c r="Z1337" s="5">
        <f t="shared" si="212"/>
        <v>150855.13180850001</v>
      </c>
    </row>
    <row r="1338" spans="1:26" x14ac:dyDescent="0.25">
      <c r="A1338" s="6" t="s">
        <v>16</v>
      </c>
      <c r="B1338" s="6" t="s">
        <v>16</v>
      </c>
      <c r="C1338" s="6" t="s">
        <v>54</v>
      </c>
      <c r="D1338" s="6" t="s">
        <v>55</v>
      </c>
      <c r="E1338" s="6">
        <v>11111</v>
      </c>
      <c r="F1338" s="6" t="s">
        <v>56</v>
      </c>
      <c r="G1338" s="6">
        <v>123456</v>
      </c>
      <c r="H1338" s="6" t="s">
        <v>57</v>
      </c>
      <c r="I1338" s="7">
        <v>5.6071704999999996</v>
      </c>
      <c r="J1338" s="6" t="s">
        <v>15</v>
      </c>
      <c r="K1338" s="7">
        <v>150860.73897899999</v>
      </c>
      <c r="L1338" s="6" t="s">
        <v>15</v>
      </c>
      <c r="M1338" s="6"/>
      <c r="N1338" s="6"/>
      <c r="P1338" s="3">
        <f t="shared" si="203"/>
        <v>45317</v>
      </c>
      <c r="Q1338" t="str">
        <f t="shared" si="204"/>
        <v/>
      </c>
      <c r="R1338" t="str">
        <f t="shared" si="205"/>
        <v>Yes</v>
      </c>
      <c r="S1338">
        <f t="shared" si="206"/>
        <v>22346</v>
      </c>
      <c r="T1338" t="str">
        <f t="shared" si="207"/>
        <v>Cost of Sales 2</v>
      </c>
      <c r="U1338" s="3">
        <f t="shared" si="208"/>
        <v>45317</v>
      </c>
      <c r="V1338" t="str">
        <f>IF($R1338="No","",IF(D1338="","JD",INDEX(Lookup!$B:$B,MATCH(LEFT(D1338,2),Lookup!$A:$A,0))))</f>
        <v>PI</v>
      </c>
      <c r="W1338" t="str">
        <f t="shared" si="209"/>
        <v>xxxx xxx xxxxx</v>
      </c>
      <c r="X1338" t="str">
        <f t="shared" si="210"/>
        <v>xxxx xxx xxx xxx</v>
      </c>
      <c r="Y1338" t="str">
        <f t="shared" si="211"/>
        <v>PI xxx</v>
      </c>
      <c r="Z1338" s="5">
        <f t="shared" si="212"/>
        <v>506.60500999999999</v>
      </c>
    </row>
    <row r="1339" spans="1:26" x14ac:dyDescent="0.25">
      <c r="A1339" s="6" t="s">
        <v>16</v>
      </c>
      <c r="B1339" s="6" t="s">
        <v>16</v>
      </c>
      <c r="C1339" s="6" t="s">
        <v>54</v>
      </c>
      <c r="D1339" s="6" t="s">
        <v>55</v>
      </c>
      <c r="E1339" s="6">
        <v>11111</v>
      </c>
      <c r="F1339" s="6" t="s">
        <v>56</v>
      </c>
      <c r="G1339" s="6">
        <v>123456</v>
      </c>
      <c r="H1339" s="6" t="s">
        <v>57</v>
      </c>
      <c r="I1339" s="7">
        <v>506.60500999999999</v>
      </c>
      <c r="J1339" s="6" t="s">
        <v>15</v>
      </c>
      <c r="K1339" s="7">
        <v>151367.34398899999</v>
      </c>
      <c r="L1339" s="6" t="s">
        <v>15</v>
      </c>
      <c r="M1339" s="6"/>
      <c r="N1339" s="6"/>
      <c r="P1339" s="3">
        <f t="shared" si="203"/>
        <v>45317</v>
      </c>
      <c r="Q1339" t="str">
        <f t="shared" si="204"/>
        <v/>
      </c>
      <c r="R1339" t="str">
        <f t="shared" si="205"/>
        <v>Yes</v>
      </c>
      <c r="S1339">
        <f t="shared" si="206"/>
        <v>22346</v>
      </c>
      <c r="T1339" t="str">
        <f t="shared" si="207"/>
        <v>Cost of Sales 2</v>
      </c>
      <c r="U1339" s="3">
        <f t="shared" si="208"/>
        <v>45317</v>
      </c>
      <c r="V1339" t="str">
        <f>IF($R1339="No","",IF(D1339="","JD",INDEX(Lookup!$B:$B,MATCH(LEFT(D1339,2),Lookup!$A:$A,0))))</f>
        <v>PI</v>
      </c>
      <c r="W1339" t="str">
        <f t="shared" si="209"/>
        <v>xxxx xxx xxxxx</v>
      </c>
      <c r="X1339" t="str">
        <f t="shared" si="210"/>
        <v>xxxx xxx xxx xxx</v>
      </c>
      <c r="Y1339" t="str">
        <f t="shared" si="211"/>
        <v>PI xxx</v>
      </c>
      <c r="Z1339" s="5">
        <f t="shared" si="212"/>
        <v>4108.9750000000004</v>
      </c>
    </row>
    <row r="1340" spans="1:26" x14ac:dyDescent="0.25">
      <c r="A1340" s="6" t="s">
        <v>16</v>
      </c>
      <c r="B1340" s="6" t="s">
        <v>16</v>
      </c>
      <c r="C1340" s="6" t="s">
        <v>54</v>
      </c>
      <c r="D1340" s="6" t="s">
        <v>55</v>
      </c>
      <c r="E1340" s="6">
        <v>11111</v>
      </c>
      <c r="F1340" s="6" t="s">
        <v>56</v>
      </c>
      <c r="G1340" s="6">
        <v>123456</v>
      </c>
      <c r="H1340" s="6" t="s">
        <v>57</v>
      </c>
      <c r="I1340" s="7">
        <v>4108.9750000000004</v>
      </c>
      <c r="J1340" s="6" t="s">
        <v>15</v>
      </c>
      <c r="K1340" s="7">
        <v>155476.31898899999</v>
      </c>
      <c r="L1340" s="6" t="s">
        <v>15</v>
      </c>
      <c r="M1340" s="6"/>
      <c r="N1340" s="6"/>
      <c r="P1340" s="3">
        <f t="shared" si="203"/>
        <v>45317</v>
      </c>
      <c r="Q1340" t="str">
        <f t="shared" si="204"/>
        <v/>
      </c>
      <c r="R1340" t="str">
        <f t="shared" si="205"/>
        <v>Yes</v>
      </c>
      <c r="S1340">
        <f t="shared" si="206"/>
        <v>22346</v>
      </c>
      <c r="T1340" t="str">
        <f t="shared" si="207"/>
        <v>Cost of Sales 2</v>
      </c>
      <c r="U1340" s="3">
        <f t="shared" si="208"/>
        <v>45317</v>
      </c>
      <c r="V1340" t="str">
        <f>IF($R1340="No","",IF(D1340="","JD",INDEX(Lookup!$B:$B,MATCH(LEFT(D1340,2),Lookup!$A:$A,0))))</f>
        <v>PI</v>
      </c>
      <c r="W1340" t="str">
        <f t="shared" si="209"/>
        <v>xxxx xxx xxxxx</v>
      </c>
      <c r="X1340" t="str">
        <f t="shared" si="210"/>
        <v>xxxx xxx xxx xxx</v>
      </c>
      <c r="Y1340" t="str">
        <f t="shared" si="211"/>
        <v>PI xxx</v>
      </c>
      <c r="Z1340" s="5">
        <f t="shared" si="212"/>
        <v>1896.45</v>
      </c>
    </row>
    <row r="1341" spans="1:26" x14ac:dyDescent="0.25">
      <c r="A1341" s="6" t="s">
        <v>16</v>
      </c>
      <c r="B1341" s="6" t="s">
        <v>16</v>
      </c>
      <c r="C1341" s="6" t="s">
        <v>54</v>
      </c>
      <c r="D1341" s="6" t="s">
        <v>55</v>
      </c>
      <c r="E1341" s="6">
        <v>11111</v>
      </c>
      <c r="F1341" s="6" t="s">
        <v>56</v>
      </c>
      <c r="G1341" s="6">
        <v>123456</v>
      </c>
      <c r="H1341" s="6" t="s">
        <v>57</v>
      </c>
      <c r="I1341" s="7">
        <v>1896.45</v>
      </c>
      <c r="J1341" s="6" t="s">
        <v>15</v>
      </c>
      <c r="K1341" s="7">
        <v>157372.768989</v>
      </c>
      <c r="L1341" s="6" t="s">
        <v>15</v>
      </c>
      <c r="M1341" s="6"/>
      <c r="N1341" s="6"/>
      <c r="P1341" s="3">
        <f t="shared" si="203"/>
        <v>45317</v>
      </c>
      <c r="Q1341" t="str">
        <f t="shared" si="204"/>
        <v/>
      </c>
      <c r="R1341" t="str">
        <f t="shared" si="205"/>
        <v>Yes</v>
      </c>
      <c r="S1341">
        <f t="shared" si="206"/>
        <v>22346</v>
      </c>
      <c r="T1341" t="str">
        <f t="shared" si="207"/>
        <v>Cost of Sales 2</v>
      </c>
      <c r="U1341" s="3">
        <f t="shared" si="208"/>
        <v>45317</v>
      </c>
      <c r="V1341" t="str">
        <f>IF($R1341="No","",IF(D1341="","JD",INDEX(Lookup!$B:$B,MATCH(LEFT(D1341,2),Lookup!$A:$A,0))))</f>
        <v>PI</v>
      </c>
      <c r="W1341" t="str">
        <f t="shared" si="209"/>
        <v>xxxx xxx xxxxx</v>
      </c>
      <c r="X1341" t="str">
        <f t="shared" si="210"/>
        <v>xxxx xxx xxx xxx</v>
      </c>
      <c r="Y1341" t="str">
        <f t="shared" si="211"/>
        <v>PI xxx</v>
      </c>
      <c r="Z1341" s="5">
        <f t="shared" si="212"/>
        <v>505.71999999999997</v>
      </c>
    </row>
    <row r="1342" spans="1:26" x14ac:dyDescent="0.25">
      <c r="A1342" s="6" t="s">
        <v>16</v>
      </c>
      <c r="B1342" s="6" t="s">
        <v>16</v>
      </c>
      <c r="C1342" s="6" t="s">
        <v>54</v>
      </c>
      <c r="D1342" s="6" t="s">
        <v>55</v>
      </c>
      <c r="E1342" s="6">
        <v>11111</v>
      </c>
      <c r="F1342" s="6" t="s">
        <v>56</v>
      </c>
      <c r="G1342" s="6">
        <v>123456</v>
      </c>
      <c r="H1342" s="6" t="s">
        <v>57</v>
      </c>
      <c r="I1342" s="7">
        <v>505.71999999999997</v>
      </c>
      <c r="J1342" s="6" t="s">
        <v>15</v>
      </c>
      <c r="K1342" s="7">
        <v>157878.488989</v>
      </c>
      <c r="L1342" s="6" t="s">
        <v>15</v>
      </c>
      <c r="M1342" s="6"/>
      <c r="N1342" s="6"/>
      <c r="P1342" s="3">
        <f t="shared" si="203"/>
        <v>45317</v>
      </c>
      <c r="Q1342" t="str">
        <f t="shared" si="204"/>
        <v/>
      </c>
      <c r="R1342" t="str">
        <f t="shared" si="205"/>
        <v>Yes</v>
      </c>
      <c r="S1342">
        <f t="shared" si="206"/>
        <v>22346</v>
      </c>
      <c r="T1342" t="str">
        <f t="shared" si="207"/>
        <v>Cost of Sales 2</v>
      </c>
      <c r="U1342" s="3">
        <f t="shared" si="208"/>
        <v>45317</v>
      </c>
      <c r="V1342" t="str">
        <f>IF($R1342="No","",IF(D1342="","JD",INDEX(Lookup!$B:$B,MATCH(LEFT(D1342,2),Lookup!$A:$A,0))))</f>
        <v>PI</v>
      </c>
      <c r="W1342" t="str">
        <f t="shared" si="209"/>
        <v>xxxx xxx xxxxx</v>
      </c>
      <c r="X1342" t="str">
        <f t="shared" si="210"/>
        <v>xxxx xxx xxx xxx</v>
      </c>
      <c r="Y1342" t="str">
        <f t="shared" si="211"/>
        <v>PI xxx</v>
      </c>
      <c r="Z1342" s="5">
        <f t="shared" si="212"/>
        <v>4.8043399999999998</v>
      </c>
    </row>
    <row r="1343" spans="1:26" x14ac:dyDescent="0.25">
      <c r="A1343" s="6" t="s">
        <v>16</v>
      </c>
      <c r="B1343" s="6" t="s">
        <v>16</v>
      </c>
      <c r="C1343" s="6" t="s">
        <v>54</v>
      </c>
      <c r="D1343" s="6" t="s">
        <v>55</v>
      </c>
      <c r="E1343" s="6">
        <v>11111</v>
      </c>
      <c r="F1343" s="6" t="s">
        <v>56</v>
      </c>
      <c r="G1343" s="6">
        <v>123456</v>
      </c>
      <c r="H1343" s="6" t="s">
        <v>57</v>
      </c>
      <c r="I1343" s="7">
        <v>4.8043399999999998</v>
      </c>
      <c r="J1343" s="6" t="s">
        <v>15</v>
      </c>
      <c r="K1343" s="7">
        <v>157883.29332900001</v>
      </c>
      <c r="L1343" s="6" t="s">
        <v>15</v>
      </c>
      <c r="M1343" s="6"/>
      <c r="N1343" s="6"/>
      <c r="P1343" s="3">
        <f t="shared" si="203"/>
        <v>45317</v>
      </c>
      <c r="Q1343" t="str">
        <f t="shared" si="204"/>
        <v/>
      </c>
      <c r="R1343" t="str">
        <f t="shared" si="205"/>
        <v>Yes</v>
      </c>
      <c r="S1343">
        <f t="shared" si="206"/>
        <v>22346</v>
      </c>
      <c r="T1343" t="str">
        <f t="shared" si="207"/>
        <v>Cost of Sales 2</v>
      </c>
      <c r="U1343" s="3">
        <f t="shared" si="208"/>
        <v>45317</v>
      </c>
      <c r="V1343" t="str">
        <f>IF($R1343="No","",IF(D1343="","JD",INDEX(Lookup!$B:$B,MATCH(LEFT(D1343,2),Lookup!$A:$A,0))))</f>
        <v>PI</v>
      </c>
      <c r="W1343" t="str">
        <f t="shared" si="209"/>
        <v>xxxx xxx xxxxx</v>
      </c>
      <c r="X1343" t="str">
        <f t="shared" si="210"/>
        <v>xxxx xxx xxx xxx</v>
      </c>
      <c r="Y1343" t="str">
        <f t="shared" si="211"/>
        <v>PI xxx</v>
      </c>
      <c r="Z1343" s="5">
        <f t="shared" si="212"/>
        <v>716.82649249999997</v>
      </c>
    </row>
    <row r="1344" spans="1:26" x14ac:dyDescent="0.25">
      <c r="A1344" s="6" t="s">
        <v>16</v>
      </c>
      <c r="B1344" s="6" t="s">
        <v>16</v>
      </c>
      <c r="C1344" s="6" t="s">
        <v>54</v>
      </c>
      <c r="D1344" s="6" t="s">
        <v>55</v>
      </c>
      <c r="E1344" s="6">
        <v>11111</v>
      </c>
      <c r="F1344" s="6" t="s">
        <v>56</v>
      </c>
      <c r="G1344" s="6">
        <v>123456</v>
      </c>
      <c r="H1344" s="6" t="s">
        <v>57</v>
      </c>
      <c r="I1344" s="7">
        <v>716.82649249999997</v>
      </c>
      <c r="J1344" s="6" t="s">
        <v>15</v>
      </c>
      <c r="K1344" s="7">
        <v>158600.1198215</v>
      </c>
      <c r="L1344" s="6" t="s">
        <v>15</v>
      </c>
      <c r="M1344" s="6"/>
      <c r="N1344" s="6"/>
      <c r="P1344" s="3">
        <f t="shared" si="203"/>
        <v>45317</v>
      </c>
      <c r="Q1344" t="str">
        <f t="shared" si="204"/>
        <v/>
      </c>
      <c r="R1344" t="str">
        <f t="shared" si="205"/>
        <v>Yes</v>
      </c>
      <c r="S1344">
        <f t="shared" si="206"/>
        <v>22346</v>
      </c>
      <c r="T1344" t="str">
        <f t="shared" si="207"/>
        <v>Cost of Sales 2</v>
      </c>
      <c r="U1344" s="3">
        <f t="shared" si="208"/>
        <v>45317</v>
      </c>
      <c r="V1344" t="str">
        <f>IF($R1344="No","",IF(D1344="","JD",INDEX(Lookup!$B:$B,MATCH(LEFT(D1344,2),Lookup!$A:$A,0))))</f>
        <v>PI</v>
      </c>
      <c r="W1344" t="str">
        <f t="shared" si="209"/>
        <v>xxxx xxx xxxxx</v>
      </c>
      <c r="X1344" t="str">
        <f t="shared" si="210"/>
        <v>xxxx xxx xxx xxx</v>
      </c>
      <c r="Y1344" t="str">
        <f t="shared" si="211"/>
        <v>PI xxx</v>
      </c>
      <c r="Z1344" s="5">
        <f t="shared" si="212"/>
        <v>912.75506350000001</v>
      </c>
    </row>
    <row r="1345" spans="1:26" x14ac:dyDescent="0.25">
      <c r="A1345" s="6" t="s">
        <v>16</v>
      </c>
      <c r="B1345" s="6" t="s">
        <v>16</v>
      </c>
      <c r="C1345" s="6" t="s">
        <v>54</v>
      </c>
      <c r="D1345" s="6" t="s">
        <v>55</v>
      </c>
      <c r="E1345" s="6">
        <v>11111</v>
      </c>
      <c r="F1345" s="6" t="s">
        <v>56</v>
      </c>
      <c r="G1345" s="6">
        <v>123456</v>
      </c>
      <c r="H1345" s="6" t="s">
        <v>57</v>
      </c>
      <c r="I1345" s="7">
        <v>912.75506350000001</v>
      </c>
      <c r="J1345" s="6" t="s">
        <v>15</v>
      </c>
      <c r="K1345" s="7">
        <v>159512.874885</v>
      </c>
      <c r="L1345" s="6" t="s">
        <v>15</v>
      </c>
      <c r="M1345" s="6"/>
      <c r="N1345" s="6"/>
      <c r="P1345" s="3">
        <f t="shared" si="203"/>
        <v>45317</v>
      </c>
      <c r="Q1345" t="str">
        <f t="shared" si="204"/>
        <v/>
      </c>
      <c r="R1345" t="str">
        <f t="shared" si="205"/>
        <v>Yes</v>
      </c>
      <c r="S1345">
        <f t="shared" si="206"/>
        <v>22346</v>
      </c>
      <c r="T1345" t="str">
        <f t="shared" si="207"/>
        <v>Cost of Sales 2</v>
      </c>
      <c r="U1345" s="3">
        <f t="shared" si="208"/>
        <v>45317</v>
      </c>
      <c r="V1345" t="str">
        <f>IF($R1345="No","",IF(D1345="","JD",INDEX(Lookup!$B:$B,MATCH(LEFT(D1345,2),Lookup!$A:$A,0))))</f>
        <v>PI</v>
      </c>
      <c r="W1345" t="str">
        <f t="shared" si="209"/>
        <v>xxxx xxx xxxxx</v>
      </c>
      <c r="X1345" t="str">
        <f t="shared" si="210"/>
        <v>xxxx xxx xxx xxx</v>
      </c>
      <c r="Y1345" t="str">
        <f t="shared" si="211"/>
        <v>PI xxx</v>
      </c>
      <c r="Z1345" s="5">
        <f t="shared" si="212"/>
        <v>147.720812</v>
      </c>
    </row>
    <row r="1346" spans="1:26" x14ac:dyDescent="0.25">
      <c r="A1346" s="6" t="s">
        <v>16</v>
      </c>
      <c r="B1346" s="6" t="s">
        <v>16</v>
      </c>
      <c r="C1346" s="6" t="s">
        <v>54</v>
      </c>
      <c r="D1346" s="6" t="s">
        <v>55</v>
      </c>
      <c r="E1346" s="6">
        <v>11111</v>
      </c>
      <c r="F1346" s="6" t="s">
        <v>56</v>
      </c>
      <c r="G1346" s="6">
        <v>123456</v>
      </c>
      <c r="H1346" s="6" t="s">
        <v>57</v>
      </c>
      <c r="I1346" s="7">
        <v>147.720812</v>
      </c>
      <c r="J1346" s="6" t="s">
        <v>15</v>
      </c>
      <c r="K1346" s="7">
        <v>159660.59569699998</v>
      </c>
      <c r="L1346" s="6" t="s">
        <v>15</v>
      </c>
      <c r="M1346" s="6"/>
      <c r="N1346" s="6"/>
      <c r="P1346" s="3">
        <f t="shared" si="203"/>
        <v>45317</v>
      </c>
      <c r="Q1346" t="str">
        <f t="shared" si="204"/>
        <v/>
      </c>
      <c r="R1346" t="str">
        <f t="shared" si="205"/>
        <v>Yes</v>
      </c>
      <c r="S1346">
        <f t="shared" si="206"/>
        <v>22346</v>
      </c>
      <c r="T1346" t="str">
        <f t="shared" si="207"/>
        <v>Cost of Sales 2</v>
      </c>
      <c r="U1346" s="3">
        <f t="shared" si="208"/>
        <v>45317</v>
      </c>
      <c r="V1346" t="str">
        <f>IF($R1346="No","",IF(D1346="","JD",INDEX(Lookup!$B:$B,MATCH(LEFT(D1346,2),Lookup!$A:$A,0))))</f>
        <v>PI</v>
      </c>
      <c r="W1346" t="str">
        <f t="shared" si="209"/>
        <v>xxxx xxx xxxxx</v>
      </c>
      <c r="X1346" t="str">
        <f t="shared" si="210"/>
        <v>xxxx xxx xxx xxx</v>
      </c>
      <c r="Y1346" t="str">
        <f t="shared" si="211"/>
        <v>PI xxx</v>
      </c>
      <c r="Z1346" s="5">
        <f t="shared" si="212"/>
        <v>10.316687999999999</v>
      </c>
    </row>
    <row r="1347" spans="1:26" x14ac:dyDescent="0.25">
      <c r="A1347" s="6" t="s">
        <v>16</v>
      </c>
      <c r="B1347" s="6" t="s">
        <v>16</v>
      </c>
      <c r="C1347" s="6" t="s">
        <v>54</v>
      </c>
      <c r="D1347" s="6" t="s">
        <v>55</v>
      </c>
      <c r="E1347" s="6">
        <v>11111</v>
      </c>
      <c r="F1347" s="6" t="s">
        <v>56</v>
      </c>
      <c r="G1347" s="6">
        <v>123456</v>
      </c>
      <c r="H1347" s="6" t="s">
        <v>57</v>
      </c>
      <c r="I1347" s="7">
        <v>10.316687999999999</v>
      </c>
      <c r="J1347" s="6" t="s">
        <v>15</v>
      </c>
      <c r="K1347" s="7">
        <v>159670.912385</v>
      </c>
      <c r="L1347" s="6" t="s">
        <v>15</v>
      </c>
      <c r="M1347" s="6"/>
      <c r="N1347" s="6"/>
      <c r="P1347" s="3">
        <f t="shared" si="203"/>
        <v>45317</v>
      </c>
      <c r="Q1347" t="str">
        <f t="shared" si="204"/>
        <v/>
      </c>
      <c r="R1347" t="str">
        <f t="shared" si="205"/>
        <v>Yes</v>
      </c>
      <c r="S1347">
        <f t="shared" si="206"/>
        <v>22346</v>
      </c>
      <c r="T1347" t="str">
        <f t="shared" si="207"/>
        <v>Cost of Sales 2</v>
      </c>
      <c r="U1347" s="3">
        <f t="shared" si="208"/>
        <v>45317</v>
      </c>
      <c r="V1347" t="str">
        <f>IF($R1347="No","",IF(D1347="","JD",INDEX(Lookup!$B:$B,MATCH(LEFT(D1347,2),Lookup!$A:$A,0))))</f>
        <v>PI</v>
      </c>
      <c r="W1347" t="str">
        <f t="shared" si="209"/>
        <v>xxxx xxx xxxxx</v>
      </c>
      <c r="X1347" t="str">
        <f t="shared" si="210"/>
        <v>xxxx xxx xxx xxx</v>
      </c>
      <c r="Y1347" t="str">
        <f t="shared" si="211"/>
        <v>PI xxx</v>
      </c>
      <c r="Z1347" s="5">
        <f t="shared" si="212"/>
        <v>24.913031499999999</v>
      </c>
    </row>
    <row r="1348" spans="1:26" x14ac:dyDescent="0.25">
      <c r="A1348" s="6" t="s">
        <v>16</v>
      </c>
      <c r="B1348" s="6" t="s">
        <v>16</v>
      </c>
      <c r="C1348" s="6" t="s">
        <v>54</v>
      </c>
      <c r="D1348" s="6" t="s">
        <v>55</v>
      </c>
      <c r="E1348" s="6">
        <v>11111</v>
      </c>
      <c r="F1348" s="6" t="s">
        <v>56</v>
      </c>
      <c r="G1348" s="6">
        <v>123456</v>
      </c>
      <c r="H1348" s="6" t="s">
        <v>57</v>
      </c>
      <c r="I1348" s="7">
        <v>24.913031499999999</v>
      </c>
      <c r="J1348" s="6" t="s">
        <v>15</v>
      </c>
      <c r="K1348" s="7">
        <v>159695.82541649998</v>
      </c>
      <c r="L1348" s="6" t="s">
        <v>15</v>
      </c>
      <c r="M1348" s="6"/>
      <c r="N1348" s="6"/>
      <c r="P1348" s="3">
        <f t="shared" ref="P1348:P1411" si="213">IFERROR(DATE(RIGHT(A1348,4), MID(A1348,4,2), LEFT(A1348,2)),"")</f>
        <v>45317</v>
      </c>
      <c r="Q1348" t="str">
        <f t="shared" ref="Q1348:Q1411" si="214">IF(AND(I1348="",A1348&lt;&gt;""),"OB","")</f>
        <v/>
      </c>
      <c r="R1348" t="str">
        <f t="shared" ref="R1348:R1411" si="215">IF(Q1348="OB","Yes",IF(I1348&lt;&gt;"","Yes","No"))</f>
        <v>Yes</v>
      </c>
      <c r="S1348">
        <f t="shared" ref="S1348:S1411" si="216">IF($R1348="No","",IF(AND($L1348&lt;&gt;"",$L1347=""),$B1348,S1347))</f>
        <v>22346</v>
      </c>
      <c r="T1348" t="str">
        <f t="shared" ref="T1348:T1411" si="217">IF($R1348="No","",IF(AND($L1348&lt;&gt;"",$L1347=""),$F1348,T1347))</f>
        <v>Cost of Sales 2</v>
      </c>
      <c r="U1348" s="3">
        <f t="shared" ref="U1348:U1411" si="218">IF(Q1348="OB",MIN(P:P)-1,IF(R1348="Yes",P1348,""))</f>
        <v>45317</v>
      </c>
      <c r="V1348" t="str">
        <f>IF($R1348="No","",IF(D1348="","JD",INDEX(Lookup!$B:$B,MATCH(LEFT(D1348,2),Lookup!$A:$A,0))))</f>
        <v>PI</v>
      </c>
      <c r="W1348" t="str">
        <f t="shared" ref="W1348:W1411" si="219">IF(R1348="No","",IF(OR(V1348="PI",V1348="SI"),H1348,""))</f>
        <v>xxxx xxx xxxxx</v>
      </c>
      <c r="X1348" t="str">
        <f t="shared" ref="X1348:X1411" si="220">IF(R1348="Yes",F1348,"")</f>
        <v>xxxx xxx xxx xxx</v>
      </c>
      <c r="Y1348" t="str">
        <f t="shared" ref="Y1348:Y1411" si="221">IF(R1348="No","",IF(OR(V1348="PI",V1348="SI"),D1348,""))</f>
        <v>PI xxx</v>
      </c>
      <c r="Z1348" s="5">
        <f t="shared" ref="Z1348:Z1411" si="222">IF(R1348="No","",IF(Q1348="OB",K1348,I1349))</f>
        <v>36.032550000000001</v>
      </c>
    </row>
    <row r="1349" spans="1:26" x14ac:dyDescent="0.25">
      <c r="A1349" s="6" t="s">
        <v>16</v>
      </c>
      <c r="B1349" s="6" t="s">
        <v>16</v>
      </c>
      <c r="C1349" s="6" t="s">
        <v>54</v>
      </c>
      <c r="D1349" s="6" t="s">
        <v>55</v>
      </c>
      <c r="E1349" s="6">
        <v>11111</v>
      </c>
      <c r="F1349" s="6" t="s">
        <v>56</v>
      </c>
      <c r="G1349" s="6">
        <v>123456</v>
      </c>
      <c r="H1349" s="6" t="s">
        <v>57</v>
      </c>
      <c r="I1349" s="7">
        <v>36.032550000000001</v>
      </c>
      <c r="J1349" s="6" t="s">
        <v>15</v>
      </c>
      <c r="K1349" s="7">
        <v>159731.85796649999</v>
      </c>
      <c r="L1349" s="6" t="s">
        <v>15</v>
      </c>
      <c r="M1349" s="6"/>
      <c r="N1349" s="6"/>
      <c r="P1349" s="3">
        <f t="shared" si="213"/>
        <v>45317</v>
      </c>
      <c r="Q1349" t="str">
        <f t="shared" si="214"/>
        <v/>
      </c>
      <c r="R1349" t="str">
        <f t="shared" si="215"/>
        <v>Yes</v>
      </c>
      <c r="S1349">
        <f t="shared" si="216"/>
        <v>22346</v>
      </c>
      <c r="T1349" t="str">
        <f t="shared" si="217"/>
        <v>Cost of Sales 2</v>
      </c>
      <c r="U1349" s="3">
        <f t="shared" si="218"/>
        <v>45317</v>
      </c>
      <c r="V1349" t="str">
        <f>IF($R1349="No","",IF(D1349="","JD",INDEX(Lookup!$B:$B,MATCH(LEFT(D1349,2),Lookup!$A:$A,0))))</f>
        <v>PI</v>
      </c>
      <c r="W1349" t="str">
        <f t="shared" si="219"/>
        <v>xxxx xxx xxxxx</v>
      </c>
      <c r="X1349" t="str">
        <f t="shared" si="220"/>
        <v>xxxx xxx xxx xxx</v>
      </c>
      <c r="Y1349" t="str">
        <f t="shared" si="221"/>
        <v>PI xxx</v>
      </c>
      <c r="Z1349" s="5">
        <f t="shared" si="222"/>
        <v>9.4316779999999998</v>
      </c>
    </row>
    <row r="1350" spans="1:26" x14ac:dyDescent="0.25">
      <c r="A1350" s="6" t="s">
        <v>16</v>
      </c>
      <c r="B1350" s="6" t="s">
        <v>16</v>
      </c>
      <c r="C1350" s="6" t="s">
        <v>54</v>
      </c>
      <c r="D1350" s="6" t="s">
        <v>55</v>
      </c>
      <c r="E1350" s="6">
        <v>11111</v>
      </c>
      <c r="F1350" s="6" t="s">
        <v>56</v>
      </c>
      <c r="G1350" s="6">
        <v>123456</v>
      </c>
      <c r="H1350" s="6" t="s">
        <v>57</v>
      </c>
      <c r="I1350" s="7">
        <v>9.4316779999999998</v>
      </c>
      <c r="J1350" s="6" t="s">
        <v>15</v>
      </c>
      <c r="K1350" s="7">
        <v>159741.28964450001</v>
      </c>
      <c r="L1350" s="6" t="s">
        <v>15</v>
      </c>
      <c r="M1350" s="6"/>
      <c r="N1350" s="6"/>
      <c r="P1350" s="3">
        <f t="shared" si="213"/>
        <v>45317</v>
      </c>
      <c r="Q1350" t="str">
        <f t="shared" si="214"/>
        <v/>
      </c>
      <c r="R1350" t="str">
        <f t="shared" si="215"/>
        <v>Yes</v>
      </c>
      <c r="S1350">
        <f t="shared" si="216"/>
        <v>22346</v>
      </c>
      <c r="T1350" t="str">
        <f t="shared" si="217"/>
        <v>Cost of Sales 2</v>
      </c>
      <c r="U1350" s="3">
        <f t="shared" si="218"/>
        <v>45317</v>
      </c>
      <c r="V1350" t="str">
        <f>IF($R1350="No","",IF(D1350="","JD",INDEX(Lookup!$B:$B,MATCH(LEFT(D1350,2),Lookup!$A:$A,0))))</f>
        <v>PI</v>
      </c>
      <c r="W1350" t="str">
        <f t="shared" si="219"/>
        <v>xxxx xxx xxxxx</v>
      </c>
      <c r="X1350" t="str">
        <f t="shared" si="220"/>
        <v>xxxx xxx xxx xxx</v>
      </c>
      <c r="Y1350" t="str">
        <f t="shared" si="221"/>
        <v>PI xxx</v>
      </c>
      <c r="Z1350" s="5">
        <f t="shared" si="222"/>
        <v>26.341690500000002</v>
      </c>
    </row>
    <row r="1351" spans="1:26" x14ac:dyDescent="0.25">
      <c r="A1351" s="6" t="s">
        <v>16</v>
      </c>
      <c r="B1351" s="6" t="s">
        <v>16</v>
      </c>
      <c r="C1351" s="6" t="s">
        <v>54</v>
      </c>
      <c r="D1351" s="6" t="s">
        <v>55</v>
      </c>
      <c r="E1351" s="6">
        <v>11111</v>
      </c>
      <c r="F1351" s="6" t="s">
        <v>56</v>
      </c>
      <c r="G1351" s="6">
        <v>123456</v>
      </c>
      <c r="H1351" s="6" t="s">
        <v>57</v>
      </c>
      <c r="I1351" s="7">
        <v>26.341690500000002</v>
      </c>
      <c r="J1351" s="6" t="s">
        <v>15</v>
      </c>
      <c r="K1351" s="7">
        <v>159767.63133499998</v>
      </c>
      <c r="L1351" s="6" t="s">
        <v>15</v>
      </c>
      <c r="M1351" s="6"/>
      <c r="N1351" s="6"/>
      <c r="P1351" s="3">
        <f t="shared" si="213"/>
        <v>45317</v>
      </c>
      <c r="Q1351" t="str">
        <f t="shared" si="214"/>
        <v/>
      </c>
      <c r="R1351" t="str">
        <f t="shared" si="215"/>
        <v>Yes</v>
      </c>
      <c r="S1351">
        <f t="shared" si="216"/>
        <v>22346</v>
      </c>
      <c r="T1351" t="str">
        <f t="shared" si="217"/>
        <v>Cost of Sales 2</v>
      </c>
      <c r="U1351" s="3">
        <f t="shared" si="218"/>
        <v>45317</v>
      </c>
      <c r="V1351" t="str">
        <f>IF($R1351="No","",IF(D1351="","JD",INDEX(Lookup!$B:$B,MATCH(LEFT(D1351,2),Lookup!$A:$A,0))))</f>
        <v>PI</v>
      </c>
      <c r="W1351" t="str">
        <f t="shared" si="219"/>
        <v>xxxx xxx xxxxx</v>
      </c>
      <c r="X1351" t="str">
        <f t="shared" si="220"/>
        <v>xxxx xxx xxx xxx</v>
      </c>
      <c r="Y1351" t="str">
        <f t="shared" si="221"/>
        <v>PI xxx</v>
      </c>
      <c r="Z1351" s="5">
        <f t="shared" si="222"/>
        <v>450.72927149999998</v>
      </c>
    </row>
    <row r="1352" spans="1:26" x14ac:dyDescent="0.25">
      <c r="A1352" s="6" t="s">
        <v>16</v>
      </c>
      <c r="B1352" s="6" t="s">
        <v>16</v>
      </c>
      <c r="C1352" s="6" t="s">
        <v>54</v>
      </c>
      <c r="D1352" s="6" t="s">
        <v>55</v>
      </c>
      <c r="E1352" s="6">
        <v>11111</v>
      </c>
      <c r="F1352" s="6" t="s">
        <v>56</v>
      </c>
      <c r="G1352" s="6">
        <v>123456</v>
      </c>
      <c r="H1352" s="6" t="s">
        <v>57</v>
      </c>
      <c r="I1352" s="7">
        <v>450.72927149999998</v>
      </c>
      <c r="J1352" s="6" t="s">
        <v>15</v>
      </c>
      <c r="K1352" s="7">
        <v>160218.36060650001</v>
      </c>
      <c r="L1352" s="6" t="s">
        <v>15</v>
      </c>
      <c r="M1352" s="6"/>
      <c r="N1352" s="6"/>
      <c r="P1352" s="3">
        <f t="shared" si="213"/>
        <v>45317</v>
      </c>
      <c r="Q1352" t="str">
        <f t="shared" si="214"/>
        <v/>
      </c>
      <c r="R1352" t="str">
        <f t="shared" si="215"/>
        <v>Yes</v>
      </c>
      <c r="S1352">
        <f t="shared" si="216"/>
        <v>22346</v>
      </c>
      <c r="T1352" t="str">
        <f t="shared" si="217"/>
        <v>Cost of Sales 2</v>
      </c>
      <c r="U1352" s="3">
        <f t="shared" si="218"/>
        <v>45317</v>
      </c>
      <c r="V1352" t="str">
        <f>IF($R1352="No","",IF(D1352="","JD",INDEX(Lookup!$B:$B,MATCH(LEFT(D1352,2),Lookup!$A:$A,0))))</f>
        <v>PI</v>
      </c>
      <c r="W1352" t="str">
        <f t="shared" si="219"/>
        <v>xxxx xxx xxxxx</v>
      </c>
      <c r="X1352" t="str">
        <f t="shared" si="220"/>
        <v>xxxx xxx xxx xxx</v>
      </c>
      <c r="Y1352" t="str">
        <f t="shared" si="221"/>
        <v>PI xxx</v>
      </c>
      <c r="Z1352" s="5">
        <f t="shared" si="222"/>
        <v>1463.1617469999999</v>
      </c>
    </row>
    <row r="1353" spans="1:26" x14ac:dyDescent="0.25">
      <c r="A1353" s="6" t="s">
        <v>16</v>
      </c>
      <c r="B1353" s="6" t="s">
        <v>16</v>
      </c>
      <c r="C1353" s="6" t="s">
        <v>54</v>
      </c>
      <c r="D1353" s="6" t="s">
        <v>55</v>
      </c>
      <c r="E1353" s="6">
        <v>11111</v>
      </c>
      <c r="F1353" s="6" t="s">
        <v>56</v>
      </c>
      <c r="G1353" s="6">
        <v>123456</v>
      </c>
      <c r="H1353" s="6" t="s">
        <v>57</v>
      </c>
      <c r="I1353" s="7">
        <v>1463.1617469999999</v>
      </c>
      <c r="J1353" s="6" t="s">
        <v>15</v>
      </c>
      <c r="K1353" s="7">
        <v>161681.52235349998</v>
      </c>
      <c r="L1353" s="6" t="s">
        <v>15</v>
      </c>
      <c r="M1353" s="6"/>
      <c r="N1353" s="6"/>
      <c r="P1353" s="3">
        <f t="shared" si="213"/>
        <v>45317</v>
      </c>
      <c r="Q1353" t="str">
        <f t="shared" si="214"/>
        <v/>
      </c>
      <c r="R1353" t="str">
        <f t="shared" si="215"/>
        <v>Yes</v>
      </c>
      <c r="S1353">
        <f t="shared" si="216"/>
        <v>22346</v>
      </c>
      <c r="T1353" t="str">
        <f t="shared" si="217"/>
        <v>Cost of Sales 2</v>
      </c>
      <c r="U1353" s="3">
        <f t="shared" si="218"/>
        <v>45317</v>
      </c>
      <c r="V1353" t="str">
        <f>IF($R1353="No","",IF(D1353="","JD",INDEX(Lookup!$B:$B,MATCH(LEFT(D1353,2),Lookup!$A:$A,0))))</f>
        <v>PI</v>
      </c>
      <c r="W1353" t="str">
        <f t="shared" si="219"/>
        <v>xxxx xxx xxxxx</v>
      </c>
      <c r="X1353" t="str">
        <f t="shared" si="220"/>
        <v>xxxx xxx xxx xxx</v>
      </c>
      <c r="Y1353" t="str">
        <f t="shared" si="221"/>
        <v>PI xxx</v>
      </c>
      <c r="Z1353" s="5">
        <f t="shared" si="222"/>
        <v>0</v>
      </c>
    </row>
    <row r="1354" spans="1:26" x14ac:dyDescent="0.25">
      <c r="A1354" s="6"/>
      <c r="B1354" s="6"/>
      <c r="C1354" s="6"/>
      <c r="D1354" s="6"/>
      <c r="E1354" s="6"/>
      <c r="F1354" s="6"/>
      <c r="G1354" s="6"/>
      <c r="H1354" s="6"/>
      <c r="I1354" s="7"/>
      <c r="J1354" s="6"/>
      <c r="K1354" s="7"/>
      <c r="L1354" s="6"/>
      <c r="M1354" s="6"/>
      <c r="N1354" s="6"/>
      <c r="P1354" s="3" t="str">
        <f t="shared" si="213"/>
        <v/>
      </c>
      <c r="Q1354" t="str">
        <f t="shared" si="214"/>
        <v/>
      </c>
      <c r="R1354" t="str">
        <f t="shared" si="215"/>
        <v>No</v>
      </c>
      <c r="S1354" t="str">
        <f t="shared" si="216"/>
        <v/>
      </c>
      <c r="T1354" t="str">
        <f t="shared" si="217"/>
        <v/>
      </c>
      <c r="U1354" s="3" t="str">
        <f t="shared" si="218"/>
        <v/>
      </c>
      <c r="V1354" t="str">
        <f>IF($R1354="No","",IF(D1354="","JD",INDEX(Lookup!$B:$B,MATCH(LEFT(D1354,2),Lookup!$A:$A,0))))</f>
        <v/>
      </c>
      <c r="W1354" t="str">
        <f t="shared" si="219"/>
        <v/>
      </c>
      <c r="X1354" t="str">
        <f t="shared" si="220"/>
        <v/>
      </c>
      <c r="Y1354" t="str">
        <f t="shared" si="221"/>
        <v/>
      </c>
      <c r="Z1354" s="5" t="str">
        <f t="shared" si="222"/>
        <v/>
      </c>
    </row>
    <row r="1355" spans="1:26" x14ac:dyDescent="0.25">
      <c r="A1355" s="6" t="s">
        <v>19</v>
      </c>
      <c r="B1355" s="6">
        <v>22347</v>
      </c>
      <c r="C1355" s="6"/>
      <c r="D1355" s="6"/>
      <c r="E1355" s="6"/>
      <c r="F1355" s="6" t="s">
        <v>75</v>
      </c>
      <c r="G1355" s="6"/>
      <c r="H1355" s="6"/>
      <c r="I1355" s="7"/>
      <c r="J1355" s="6"/>
      <c r="K1355" s="7">
        <v>29252.981466999998</v>
      </c>
      <c r="L1355" s="6" t="s">
        <v>15</v>
      </c>
      <c r="M1355" s="6"/>
      <c r="N1355" s="6"/>
      <c r="P1355" s="3" t="str">
        <f t="shared" si="213"/>
        <v/>
      </c>
      <c r="Q1355" t="str">
        <f t="shared" si="214"/>
        <v>OB</v>
      </c>
      <c r="R1355" t="str">
        <f t="shared" si="215"/>
        <v>Yes</v>
      </c>
      <c r="S1355">
        <f t="shared" si="216"/>
        <v>22347</v>
      </c>
      <c r="T1355" t="str">
        <f t="shared" si="217"/>
        <v>Cost of Sales 3</v>
      </c>
      <c r="U1355" s="3">
        <f t="shared" si="218"/>
        <v>45316</v>
      </c>
      <c r="V1355" t="str">
        <f>IF($R1355="No","",IF(D1355="","JD",INDEX(Lookup!$B:$B,MATCH(LEFT(D1355,2),Lookup!$A:$A,0))))</f>
        <v>JD</v>
      </c>
      <c r="W1355" t="str">
        <f t="shared" si="219"/>
        <v/>
      </c>
      <c r="X1355" t="str">
        <f t="shared" si="220"/>
        <v>Cost of Sales 3</v>
      </c>
      <c r="Y1355" t="str">
        <f t="shared" si="221"/>
        <v/>
      </c>
      <c r="Z1355" s="5">
        <f t="shared" si="222"/>
        <v>29252.981466999998</v>
      </c>
    </row>
    <row r="1356" spans="1:26" x14ac:dyDescent="0.25">
      <c r="A1356" s="6" t="s">
        <v>16</v>
      </c>
      <c r="B1356" s="6" t="s">
        <v>16</v>
      </c>
      <c r="C1356" s="6" t="s">
        <v>54</v>
      </c>
      <c r="D1356" s="6" t="s">
        <v>55</v>
      </c>
      <c r="E1356" s="6">
        <v>11111</v>
      </c>
      <c r="F1356" s="6" t="s">
        <v>56</v>
      </c>
      <c r="G1356" s="6">
        <v>123456</v>
      </c>
      <c r="H1356" s="6" t="s">
        <v>57</v>
      </c>
      <c r="I1356" s="7">
        <v>24.179737499999998</v>
      </c>
      <c r="J1356" s="6" t="s">
        <v>15</v>
      </c>
      <c r="K1356" s="7">
        <v>29277.161204499997</v>
      </c>
      <c r="L1356" s="6" t="s">
        <v>15</v>
      </c>
      <c r="M1356" s="6"/>
      <c r="N1356" s="6"/>
      <c r="P1356" s="3">
        <f t="shared" si="213"/>
        <v>45317</v>
      </c>
      <c r="Q1356" t="str">
        <f t="shared" si="214"/>
        <v/>
      </c>
      <c r="R1356" t="str">
        <f t="shared" si="215"/>
        <v>Yes</v>
      </c>
      <c r="S1356">
        <f t="shared" si="216"/>
        <v>22347</v>
      </c>
      <c r="T1356" t="str">
        <f t="shared" si="217"/>
        <v>Cost of Sales 3</v>
      </c>
      <c r="U1356" s="3">
        <f t="shared" si="218"/>
        <v>45317</v>
      </c>
      <c r="V1356" t="str">
        <f>IF($R1356="No","",IF(D1356="","JD",INDEX(Lookup!$B:$B,MATCH(LEFT(D1356,2),Lookup!$A:$A,0))))</f>
        <v>PI</v>
      </c>
      <c r="W1356" t="str">
        <f t="shared" si="219"/>
        <v>xxxx xxx xxxxx</v>
      </c>
      <c r="X1356" t="str">
        <f t="shared" si="220"/>
        <v>xxxx xxx xxx xxx</v>
      </c>
      <c r="Y1356" t="str">
        <f t="shared" si="221"/>
        <v>PI xxx</v>
      </c>
      <c r="Z1356" s="5">
        <f t="shared" si="222"/>
        <v>21.044273499999999</v>
      </c>
    </row>
    <row r="1357" spans="1:26" x14ac:dyDescent="0.25">
      <c r="A1357" s="6" t="s">
        <v>16</v>
      </c>
      <c r="B1357" s="6" t="s">
        <v>16</v>
      </c>
      <c r="C1357" s="6" t="s">
        <v>54</v>
      </c>
      <c r="D1357" s="6" t="s">
        <v>55</v>
      </c>
      <c r="E1357" s="6">
        <v>11111</v>
      </c>
      <c r="F1357" s="6" t="s">
        <v>56</v>
      </c>
      <c r="G1357" s="6">
        <v>123456</v>
      </c>
      <c r="H1357" s="6" t="s">
        <v>57</v>
      </c>
      <c r="I1357" s="7">
        <v>21.044273499999999</v>
      </c>
      <c r="J1357" s="6" t="s">
        <v>15</v>
      </c>
      <c r="K1357" s="7">
        <v>29298.205478</v>
      </c>
      <c r="L1357" s="6" t="s">
        <v>15</v>
      </c>
      <c r="M1357" s="6"/>
      <c r="N1357" s="6"/>
      <c r="P1357" s="3">
        <f t="shared" si="213"/>
        <v>45317</v>
      </c>
      <c r="Q1357" t="str">
        <f t="shared" si="214"/>
        <v/>
      </c>
      <c r="R1357" t="str">
        <f t="shared" si="215"/>
        <v>Yes</v>
      </c>
      <c r="S1357">
        <f t="shared" si="216"/>
        <v>22347</v>
      </c>
      <c r="T1357" t="str">
        <f t="shared" si="217"/>
        <v>Cost of Sales 3</v>
      </c>
      <c r="U1357" s="3">
        <f t="shared" si="218"/>
        <v>45317</v>
      </c>
      <c r="V1357" t="str">
        <f>IF($R1357="No","",IF(D1357="","JD",INDEX(Lookup!$B:$B,MATCH(LEFT(D1357,2),Lookup!$A:$A,0))))</f>
        <v>PI</v>
      </c>
      <c r="W1357" t="str">
        <f t="shared" si="219"/>
        <v>xxxx xxx xxxxx</v>
      </c>
      <c r="X1357" t="str">
        <f t="shared" si="220"/>
        <v>xxxx xxx xxx xxx</v>
      </c>
      <c r="Y1357" t="str">
        <f t="shared" si="221"/>
        <v>PI xxx</v>
      </c>
      <c r="Z1357" s="5">
        <f t="shared" si="222"/>
        <v>20.9810585</v>
      </c>
    </row>
    <row r="1358" spans="1:26" x14ac:dyDescent="0.25">
      <c r="A1358" s="6" t="s">
        <v>16</v>
      </c>
      <c r="B1358" s="6" t="s">
        <v>16</v>
      </c>
      <c r="C1358" s="6" t="s">
        <v>54</v>
      </c>
      <c r="D1358" s="6" t="s">
        <v>55</v>
      </c>
      <c r="E1358" s="6">
        <v>11111</v>
      </c>
      <c r="F1358" s="6" t="s">
        <v>56</v>
      </c>
      <c r="G1358" s="6">
        <v>123456</v>
      </c>
      <c r="H1358" s="6" t="s">
        <v>57</v>
      </c>
      <c r="I1358" s="7">
        <v>20.9810585</v>
      </c>
      <c r="J1358" s="6" t="s">
        <v>15</v>
      </c>
      <c r="K1358" s="7">
        <v>29319.186536500001</v>
      </c>
      <c r="L1358" s="6" t="s">
        <v>15</v>
      </c>
      <c r="M1358" s="6"/>
      <c r="N1358" s="6"/>
      <c r="P1358" s="3">
        <f t="shared" si="213"/>
        <v>45317</v>
      </c>
      <c r="Q1358" t="str">
        <f t="shared" si="214"/>
        <v/>
      </c>
      <c r="R1358" t="str">
        <f t="shared" si="215"/>
        <v>Yes</v>
      </c>
      <c r="S1358">
        <f t="shared" si="216"/>
        <v>22347</v>
      </c>
      <c r="T1358" t="str">
        <f t="shared" si="217"/>
        <v>Cost of Sales 3</v>
      </c>
      <c r="U1358" s="3">
        <f t="shared" si="218"/>
        <v>45317</v>
      </c>
      <c r="V1358" t="str">
        <f>IF($R1358="No","",IF(D1358="","JD",INDEX(Lookup!$B:$B,MATCH(LEFT(D1358,2),Lookup!$A:$A,0))))</f>
        <v>PI</v>
      </c>
      <c r="W1358" t="str">
        <f t="shared" si="219"/>
        <v>xxxx xxx xxxxx</v>
      </c>
      <c r="X1358" t="str">
        <f t="shared" si="220"/>
        <v>xxxx xxx xxx xxx</v>
      </c>
      <c r="Y1358" t="str">
        <f t="shared" si="221"/>
        <v>PI xxx</v>
      </c>
      <c r="Z1358" s="5">
        <f t="shared" si="222"/>
        <v>50.142137999999996</v>
      </c>
    </row>
    <row r="1359" spans="1:26" x14ac:dyDescent="0.25">
      <c r="A1359" s="6" t="s">
        <v>16</v>
      </c>
      <c r="B1359" s="6" t="s">
        <v>16</v>
      </c>
      <c r="C1359" s="6" t="s">
        <v>54</v>
      </c>
      <c r="D1359" s="6" t="s">
        <v>55</v>
      </c>
      <c r="E1359" s="6">
        <v>11111</v>
      </c>
      <c r="F1359" s="6" t="s">
        <v>56</v>
      </c>
      <c r="G1359" s="6">
        <v>123456</v>
      </c>
      <c r="H1359" s="6" t="s">
        <v>57</v>
      </c>
      <c r="I1359" s="7">
        <v>50.142137999999996</v>
      </c>
      <c r="J1359" s="6" t="s">
        <v>15</v>
      </c>
      <c r="K1359" s="7">
        <v>29369.3286745</v>
      </c>
      <c r="L1359" s="6" t="s">
        <v>15</v>
      </c>
      <c r="M1359" s="6"/>
      <c r="N1359" s="6"/>
      <c r="P1359" s="3">
        <f t="shared" si="213"/>
        <v>45317</v>
      </c>
      <c r="Q1359" t="str">
        <f t="shared" si="214"/>
        <v/>
      </c>
      <c r="R1359" t="str">
        <f t="shared" si="215"/>
        <v>Yes</v>
      </c>
      <c r="S1359">
        <f t="shared" si="216"/>
        <v>22347</v>
      </c>
      <c r="T1359" t="str">
        <f t="shared" si="217"/>
        <v>Cost of Sales 3</v>
      </c>
      <c r="U1359" s="3">
        <f t="shared" si="218"/>
        <v>45317</v>
      </c>
      <c r="V1359" t="str">
        <f>IF($R1359="No","",IF(D1359="","JD",INDEX(Lookup!$B:$B,MATCH(LEFT(D1359,2),Lookup!$A:$A,0))))</f>
        <v>PI</v>
      </c>
      <c r="W1359" t="str">
        <f t="shared" si="219"/>
        <v>xxxx xxx xxxxx</v>
      </c>
      <c r="X1359" t="str">
        <f t="shared" si="220"/>
        <v>xxxx xxx xxx xxx</v>
      </c>
      <c r="Y1359" t="str">
        <f t="shared" si="221"/>
        <v>PI xxx</v>
      </c>
      <c r="Z1359" s="5">
        <f t="shared" si="222"/>
        <v>37.132491000000002</v>
      </c>
    </row>
    <row r="1360" spans="1:26" x14ac:dyDescent="0.25">
      <c r="A1360" s="6" t="s">
        <v>16</v>
      </c>
      <c r="B1360" s="6" t="s">
        <v>16</v>
      </c>
      <c r="C1360" s="6" t="s">
        <v>54</v>
      </c>
      <c r="D1360" s="6" t="s">
        <v>55</v>
      </c>
      <c r="E1360" s="6">
        <v>11111</v>
      </c>
      <c r="F1360" s="6" t="s">
        <v>56</v>
      </c>
      <c r="G1360" s="6">
        <v>123456</v>
      </c>
      <c r="H1360" s="6" t="s">
        <v>57</v>
      </c>
      <c r="I1360" s="7">
        <v>37.132491000000002</v>
      </c>
      <c r="J1360" s="6" t="s">
        <v>15</v>
      </c>
      <c r="K1360" s="7">
        <v>29406.461165499997</v>
      </c>
      <c r="L1360" s="6" t="s">
        <v>15</v>
      </c>
      <c r="M1360" s="6"/>
      <c r="N1360" s="6"/>
      <c r="P1360" s="3">
        <f t="shared" si="213"/>
        <v>45317</v>
      </c>
      <c r="Q1360" t="str">
        <f t="shared" si="214"/>
        <v/>
      </c>
      <c r="R1360" t="str">
        <f t="shared" si="215"/>
        <v>Yes</v>
      </c>
      <c r="S1360">
        <f t="shared" si="216"/>
        <v>22347</v>
      </c>
      <c r="T1360" t="str">
        <f t="shared" si="217"/>
        <v>Cost of Sales 3</v>
      </c>
      <c r="U1360" s="3">
        <f t="shared" si="218"/>
        <v>45317</v>
      </c>
      <c r="V1360" t="str">
        <f>IF($R1360="No","",IF(D1360="","JD",INDEX(Lookup!$B:$B,MATCH(LEFT(D1360,2),Lookup!$A:$A,0))))</f>
        <v>PI</v>
      </c>
      <c r="W1360" t="str">
        <f t="shared" si="219"/>
        <v>xxxx xxx xxxxx</v>
      </c>
      <c r="X1360" t="str">
        <f t="shared" si="220"/>
        <v>xxxx xxx xxx xxx</v>
      </c>
      <c r="Y1360" t="str">
        <f t="shared" si="221"/>
        <v>PI xxx</v>
      </c>
      <c r="Z1360" s="5">
        <f t="shared" si="222"/>
        <v>21.903997499999999</v>
      </c>
    </row>
    <row r="1361" spans="1:26" x14ac:dyDescent="0.25">
      <c r="A1361" s="6" t="s">
        <v>16</v>
      </c>
      <c r="B1361" s="6" t="s">
        <v>16</v>
      </c>
      <c r="C1361" s="6" t="s">
        <v>54</v>
      </c>
      <c r="D1361" s="6" t="s">
        <v>55</v>
      </c>
      <c r="E1361" s="6">
        <v>11111</v>
      </c>
      <c r="F1361" s="6" t="s">
        <v>56</v>
      </c>
      <c r="G1361" s="6">
        <v>123456</v>
      </c>
      <c r="H1361" s="6" t="s">
        <v>57</v>
      </c>
      <c r="I1361" s="7">
        <v>21.903997499999999</v>
      </c>
      <c r="J1361" s="6" t="s">
        <v>15</v>
      </c>
      <c r="K1361" s="7">
        <v>29428.365162999999</v>
      </c>
      <c r="L1361" s="6" t="s">
        <v>15</v>
      </c>
      <c r="M1361" s="6"/>
      <c r="N1361" s="6"/>
      <c r="P1361" s="3">
        <f t="shared" si="213"/>
        <v>45317</v>
      </c>
      <c r="Q1361" t="str">
        <f t="shared" si="214"/>
        <v/>
      </c>
      <c r="R1361" t="str">
        <f t="shared" si="215"/>
        <v>Yes</v>
      </c>
      <c r="S1361">
        <f t="shared" si="216"/>
        <v>22347</v>
      </c>
      <c r="T1361" t="str">
        <f t="shared" si="217"/>
        <v>Cost of Sales 3</v>
      </c>
      <c r="U1361" s="3">
        <f t="shared" si="218"/>
        <v>45317</v>
      </c>
      <c r="V1361" t="str">
        <f>IF($R1361="No","",IF(D1361="","JD",INDEX(Lookup!$B:$B,MATCH(LEFT(D1361,2),Lookup!$A:$A,0))))</f>
        <v>PI</v>
      </c>
      <c r="W1361" t="str">
        <f t="shared" si="219"/>
        <v>xxxx xxx xxxxx</v>
      </c>
      <c r="X1361" t="str">
        <f t="shared" si="220"/>
        <v>xxxx xxx xxx xxx</v>
      </c>
      <c r="Y1361" t="str">
        <f t="shared" si="221"/>
        <v>PI xxx</v>
      </c>
      <c r="Z1361" s="5">
        <f t="shared" si="222"/>
        <v>3.982545</v>
      </c>
    </row>
    <row r="1362" spans="1:26" x14ac:dyDescent="0.25">
      <c r="A1362" s="6" t="s">
        <v>16</v>
      </c>
      <c r="B1362" s="6" t="s">
        <v>16</v>
      </c>
      <c r="C1362" s="6" t="s">
        <v>54</v>
      </c>
      <c r="D1362" s="6" t="s">
        <v>55</v>
      </c>
      <c r="E1362" s="6">
        <v>11111</v>
      </c>
      <c r="F1362" s="6" t="s">
        <v>56</v>
      </c>
      <c r="G1362" s="6">
        <v>123456</v>
      </c>
      <c r="H1362" s="6" t="s">
        <v>57</v>
      </c>
      <c r="I1362" s="7">
        <v>3.982545</v>
      </c>
      <c r="J1362" s="6" t="s">
        <v>15</v>
      </c>
      <c r="K1362" s="7">
        <v>29432.347708000001</v>
      </c>
      <c r="L1362" s="6" t="s">
        <v>15</v>
      </c>
      <c r="M1362" s="6"/>
      <c r="N1362" s="6"/>
      <c r="P1362" s="3">
        <f t="shared" si="213"/>
        <v>45317</v>
      </c>
      <c r="Q1362" t="str">
        <f t="shared" si="214"/>
        <v/>
      </c>
      <c r="R1362" t="str">
        <f t="shared" si="215"/>
        <v>Yes</v>
      </c>
      <c r="S1362">
        <f t="shared" si="216"/>
        <v>22347</v>
      </c>
      <c r="T1362" t="str">
        <f t="shared" si="217"/>
        <v>Cost of Sales 3</v>
      </c>
      <c r="U1362" s="3">
        <f t="shared" si="218"/>
        <v>45317</v>
      </c>
      <c r="V1362" t="str">
        <f>IF($R1362="No","",IF(D1362="","JD",INDEX(Lookup!$B:$B,MATCH(LEFT(D1362,2),Lookup!$A:$A,0))))</f>
        <v>PI</v>
      </c>
      <c r="W1362" t="str">
        <f t="shared" si="219"/>
        <v>xxxx xxx xxxxx</v>
      </c>
      <c r="X1362" t="str">
        <f t="shared" si="220"/>
        <v>xxxx xxx xxx xxx</v>
      </c>
      <c r="Y1362" t="str">
        <f t="shared" si="221"/>
        <v>PI xxx</v>
      </c>
      <c r="Z1362" s="5">
        <f t="shared" si="222"/>
        <v>35.969335000000001</v>
      </c>
    </row>
    <row r="1363" spans="1:26" x14ac:dyDescent="0.25">
      <c r="A1363" s="6" t="s">
        <v>16</v>
      </c>
      <c r="B1363" s="6" t="s">
        <v>16</v>
      </c>
      <c r="C1363" s="6" t="s">
        <v>54</v>
      </c>
      <c r="D1363" s="6" t="s">
        <v>55</v>
      </c>
      <c r="E1363" s="6">
        <v>11111</v>
      </c>
      <c r="F1363" s="6" t="s">
        <v>56</v>
      </c>
      <c r="G1363" s="6">
        <v>123456</v>
      </c>
      <c r="H1363" s="6" t="s">
        <v>57</v>
      </c>
      <c r="I1363" s="7">
        <v>35.969335000000001</v>
      </c>
      <c r="J1363" s="6" t="s">
        <v>15</v>
      </c>
      <c r="K1363" s="7">
        <v>29468.317042999999</v>
      </c>
      <c r="L1363" s="6" t="s">
        <v>15</v>
      </c>
      <c r="M1363" s="6"/>
      <c r="N1363" s="6"/>
      <c r="P1363" s="3">
        <f t="shared" si="213"/>
        <v>45317</v>
      </c>
      <c r="Q1363" t="str">
        <f t="shared" si="214"/>
        <v/>
      </c>
      <c r="R1363" t="str">
        <f t="shared" si="215"/>
        <v>Yes</v>
      </c>
      <c r="S1363">
        <f t="shared" si="216"/>
        <v>22347</v>
      </c>
      <c r="T1363" t="str">
        <f t="shared" si="217"/>
        <v>Cost of Sales 3</v>
      </c>
      <c r="U1363" s="3">
        <f t="shared" si="218"/>
        <v>45317</v>
      </c>
      <c r="V1363" t="str">
        <f>IF($R1363="No","",IF(D1363="","JD",INDEX(Lookup!$B:$B,MATCH(LEFT(D1363,2),Lookup!$A:$A,0))))</f>
        <v>PI</v>
      </c>
      <c r="W1363" t="str">
        <f t="shared" si="219"/>
        <v>xxxx xxx xxxxx</v>
      </c>
      <c r="X1363" t="str">
        <f t="shared" si="220"/>
        <v>xxxx xxx xxx xxx</v>
      </c>
      <c r="Y1363" t="str">
        <f t="shared" si="221"/>
        <v>PI xxx</v>
      </c>
      <c r="Z1363" s="5">
        <f t="shared" si="222"/>
        <v>490.64954399999999</v>
      </c>
    </row>
    <row r="1364" spans="1:26" x14ac:dyDescent="0.25">
      <c r="A1364" s="6" t="s">
        <v>16</v>
      </c>
      <c r="B1364" s="6" t="s">
        <v>16</v>
      </c>
      <c r="C1364" s="6" t="s">
        <v>54</v>
      </c>
      <c r="D1364" s="6" t="s">
        <v>55</v>
      </c>
      <c r="E1364" s="6">
        <v>11111</v>
      </c>
      <c r="F1364" s="6" t="s">
        <v>56</v>
      </c>
      <c r="G1364" s="6">
        <v>123456</v>
      </c>
      <c r="H1364" s="6" t="s">
        <v>57</v>
      </c>
      <c r="I1364" s="7">
        <v>490.64954399999999</v>
      </c>
      <c r="J1364" s="6" t="s">
        <v>15</v>
      </c>
      <c r="K1364" s="7">
        <v>29958.966586999999</v>
      </c>
      <c r="L1364" s="6" t="s">
        <v>15</v>
      </c>
      <c r="M1364" s="6"/>
      <c r="N1364" s="6"/>
      <c r="P1364" s="3">
        <f t="shared" si="213"/>
        <v>45317</v>
      </c>
      <c r="Q1364" t="str">
        <f t="shared" si="214"/>
        <v/>
      </c>
      <c r="R1364" t="str">
        <f t="shared" si="215"/>
        <v>Yes</v>
      </c>
      <c r="S1364">
        <f t="shared" si="216"/>
        <v>22347</v>
      </c>
      <c r="T1364" t="str">
        <f t="shared" si="217"/>
        <v>Cost of Sales 3</v>
      </c>
      <c r="U1364" s="3">
        <f t="shared" si="218"/>
        <v>45317</v>
      </c>
      <c r="V1364" t="str">
        <f>IF($R1364="No","",IF(D1364="","JD",INDEX(Lookup!$B:$B,MATCH(LEFT(D1364,2),Lookup!$A:$A,0))))</f>
        <v>PI</v>
      </c>
      <c r="W1364" t="str">
        <f t="shared" si="219"/>
        <v>xxxx xxx xxxxx</v>
      </c>
      <c r="X1364" t="str">
        <f t="shared" si="220"/>
        <v>xxxx xxx xxx xxx</v>
      </c>
      <c r="Y1364" t="str">
        <f t="shared" si="221"/>
        <v>PI xxx</v>
      </c>
      <c r="Z1364" s="5">
        <f t="shared" si="222"/>
        <v>22.618327000000001</v>
      </c>
    </row>
    <row r="1365" spans="1:26" x14ac:dyDescent="0.25">
      <c r="A1365" s="6" t="s">
        <v>16</v>
      </c>
      <c r="B1365" s="6" t="s">
        <v>16</v>
      </c>
      <c r="C1365" s="6" t="s">
        <v>54</v>
      </c>
      <c r="D1365" s="6" t="s">
        <v>55</v>
      </c>
      <c r="E1365" s="6">
        <v>11111</v>
      </c>
      <c r="F1365" s="6" t="s">
        <v>56</v>
      </c>
      <c r="G1365" s="6">
        <v>123456</v>
      </c>
      <c r="H1365" s="6" t="s">
        <v>57</v>
      </c>
      <c r="I1365" s="7">
        <v>22.618327000000001</v>
      </c>
      <c r="J1365" s="6" t="s">
        <v>15</v>
      </c>
      <c r="K1365" s="7">
        <v>29981.584913999999</v>
      </c>
      <c r="L1365" s="6" t="s">
        <v>15</v>
      </c>
      <c r="M1365" s="6"/>
      <c r="N1365" s="6"/>
      <c r="P1365" s="3">
        <f t="shared" si="213"/>
        <v>45317</v>
      </c>
      <c r="Q1365" t="str">
        <f t="shared" si="214"/>
        <v/>
      </c>
      <c r="R1365" t="str">
        <f t="shared" si="215"/>
        <v>Yes</v>
      </c>
      <c r="S1365">
        <f t="shared" si="216"/>
        <v>22347</v>
      </c>
      <c r="T1365" t="str">
        <f t="shared" si="217"/>
        <v>Cost of Sales 3</v>
      </c>
      <c r="U1365" s="3">
        <f t="shared" si="218"/>
        <v>45317</v>
      </c>
      <c r="V1365" t="str">
        <f>IF($R1365="No","",IF(D1365="","JD",INDEX(Lookup!$B:$B,MATCH(LEFT(D1365,2),Lookup!$A:$A,0))))</f>
        <v>PI</v>
      </c>
      <c r="W1365" t="str">
        <f t="shared" si="219"/>
        <v>xxxx xxx xxxxx</v>
      </c>
      <c r="X1365" t="str">
        <f t="shared" si="220"/>
        <v>xxxx xxx xxx xxx</v>
      </c>
      <c r="Y1365" t="str">
        <f t="shared" si="221"/>
        <v>PI xxx</v>
      </c>
      <c r="Z1365" s="5">
        <f t="shared" si="222"/>
        <v>26.449156000000002</v>
      </c>
    </row>
    <row r="1366" spans="1:26" x14ac:dyDescent="0.25">
      <c r="A1366" s="6" t="s">
        <v>16</v>
      </c>
      <c r="B1366" s="6" t="s">
        <v>16</v>
      </c>
      <c r="C1366" s="6" t="s">
        <v>54</v>
      </c>
      <c r="D1366" s="6" t="s">
        <v>55</v>
      </c>
      <c r="E1366" s="6">
        <v>11111</v>
      </c>
      <c r="F1366" s="6" t="s">
        <v>56</v>
      </c>
      <c r="G1366" s="6">
        <v>123456</v>
      </c>
      <c r="H1366" s="6" t="s">
        <v>57</v>
      </c>
      <c r="I1366" s="7">
        <v>26.449156000000002</v>
      </c>
      <c r="J1366" s="6" t="s">
        <v>15</v>
      </c>
      <c r="K1366" s="7">
        <v>30008.034070000002</v>
      </c>
      <c r="L1366" s="6" t="s">
        <v>15</v>
      </c>
      <c r="M1366" s="6"/>
      <c r="N1366" s="6"/>
      <c r="P1366" s="3">
        <f t="shared" si="213"/>
        <v>45317</v>
      </c>
      <c r="Q1366" t="str">
        <f t="shared" si="214"/>
        <v/>
      </c>
      <c r="R1366" t="str">
        <f t="shared" si="215"/>
        <v>Yes</v>
      </c>
      <c r="S1366">
        <f t="shared" si="216"/>
        <v>22347</v>
      </c>
      <c r="T1366" t="str">
        <f t="shared" si="217"/>
        <v>Cost of Sales 3</v>
      </c>
      <c r="U1366" s="3">
        <f t="shared" si="218"/>
        <v>45317</v>
      </c>
      <c r="V1366" t="str">
        <f>IF($R1366="No","",IF(D1366="","JD",INDEX(Lookup!$B:$B,MATCH(LEFT(D1366,2),Lookup!$A:$A,0))))</f>
        <v>PI</v>
      </c>
      <c r="W1366" t="str">
        <f t="shared" si="219"/>
        <v>xxxx xxx xxxxx</v>
      </c>
      <c r="X1366" t="str">
        <f t="shared" si="220"/>
        <v>xxxx xxx xxx xxx</v>
      </c>
      <c r="Y1366" t="str">
        <f t="shared" si="221"/>
        <v>PI xxx</v>
      </c>
      <c r="Z1366" s="5">
        <f t="shared" si="222"/>
        <v>27.157164000000002</v>
      </c>
    </row>
    <row r="1367" spans="1:26" x14ac:dyDescent="0.25">
      <c r="A1367" s="6" t="s">
        <v>16</v>
      </c>
      <c r="B1367" s="6" t="s">
        <v>16</v>
      </c>
      <c r="C1367" s="6" t="s">
        <v>54</v>
      </c>
      <c r="D1367" s="6" t="s">
        <v>55</v>
      </c>
      <c r="E1367" s="6">
        <v>11111</v>
      </c>
      <c r="F1367" s="6" t="s">
        <v>56</v>
      </c>
      <c r="G1367" s="6">
        <v>123456</v>
      </c>
      <c r="H1367" s="6" t="s">
        <v>57</v>
      </c>
      <c r="I1367" s="7">
        <v>27.157164000000002</v>
      </c>
      <c r="J1367" s="6" t="s">
        <v>15</v>
      </c>
      <c r="K1367" s="7">
        <v>30035.191234000002</v>
      </c>
      <c r="L1367" s="6" t="s">
        <v>15</v>
      </c>
      <c r="M1367" s="6"/>
      <c r="N1367" s="6"/>
      <c r="P1367" s="3">
        <f t="shared" si="213"/>
        <v>45317</v>
      </c>
      <c r="Q1367" t="str">
        <f t="shared" si="214"/>
        <v/>
      </c>
      <c r="R1367" t="str">
        <f t="shared" si="215"/>
        <v>Yes</v>
      </c>
      <c r="S1367">
        <f t="shared" si="216"/>
        <v>22347</v>
      </c>
      <c r="T1367" t="str">
        <f t="shared" si="217"/>
        <v>Cost of Sales 3</v>
      </c>
      <c r="U1367" s="3">
        <f t="shared" si="218"/>
        <v>45317</v>
      </c>
      <c r="V1367" t="str">
        <f>IF($R1367="No","",IF(D1367="","JD",INDEX(Lookup!$B:$B,MATCH(LEFT(D1367,2),Lookup!$A:$A,0))))</f>
        <v>PI</v>
      </c>
      <c r="W1367" t="str">
        <f t="shared" si="219"/>
        <v>xxxx xxx xxxxx</v>
      </c>
      <c r="X1367" t="str">
        <f t="shared" si="220"/>
        <v>xxxx xxx xxx xxx</v>
      </c>
      <c r="Y1367" t="str">
        <f t="shared" si="221"/>
        <v>PI xxx</v>
      </c>
      <c r="Z1367" s="5">
        <f t="shared" si="222"/>
        <v>26.474442</v>
      </c>
    </row>
    <row r="1368" spans="1:26" x14ac:dyDescent="0.25">
      <c r="A1368" s="6" t="s">
        <v>16</v>
      </c>
      <c r="B1368" s="6" t="s">
        <v>16</v>
      </c>
      <c r="C1368" s="6" t="s">
        <v>54</v>
      </c>
      <c r="D1368" s="6" t="s">
        <v>55</v>
      </c>
      <c r="E1368" s="6">
        <v>11111</v>
      </c>
      <c r="F1368" s="6" t="s">
        <v>56</v>
      </c>
      <c r="G1368" s="6">
        <v>123456</v>
      </c>
      <c r="H1368" s="6" t="s">
        <v>57</v>
      </c>
      <c r="I1368" s="7">
        <v>26.474442</v>
      </c>
      <c r="J1368" s="6" t="s">
        <v>15</v>
      </c>
      <c r="K1368" s="7">
        <v>30061.665676000001</v>
      </c>
      <c r="L1368" s="6" t="s">
        <v>15</v>
      </c>
      <c r="M1368" s="6"/>
      <c r="N1368" s="6"/>
      <c r="P1368" s="3">
        <f t="shared" si="213"/>
        <v>45317</v>
      </c>
      <c r="Q1368" t="str">
        <f t="shared" si="214"/>
        <v/>
      </c>
      <c r="R1368" t="str">
        <f t="shared" si="215"/>
        <v>Yes</v>
      </c>
      <c r="S1368">
        <f t="shared" si="216"/>
        <v>22347</v>
      </c>
      <c r="T1368" t="str">
        <f t="shared" si="217"/>
        <v>Cost of Sales 3</v>
      </c>
      <c r="U1368" s="3">
        <f t="shared" si="218"/>
        <v>45317</v>
      </c>
      <c r="V1368" t="str">
        <f>IF($R1368="No","",IF(D1368="","JD",INDEX(Lookup!$B:$B,MATCH(LEFT(D1368,2),Lookup!$A:$A,0))))</f>
        <v>PI</v>
      </c>
      <c r="W1368" t="str">
        <f t="shared" si="219"/>
        <v>xxxx xxx xxxxx</v>
      </c>
      <c r="X1368" t="str">
        <f t="shared" si="220"/>
        <v>xxxx xxx xxx xxx</v>
      </c>
      <c r="Y1368" t="str">
        <f t="shared" si="221"/>
        <v>PI xxx</v>
      </c>
      <c r="Z1368" s="5">
        <f t="shared" si="222"/>
        <v>15.304351500000001</v>
      </c>
    </row>
    <row r="1369" spans="1:26" x14ac:dyDescent="0.25">
      <c r="A1369" s="6" t="s">
        <v>16</v>
      </c>
      <c r="B1369" s="6" t="s">
        <v>16</v>
      </c>
      <c r="C1369" s="6" t="s">
        <v>54</v>
      </c>
      <c r="D1369" s="6" t="s">
        <v>55</v>
      </c>
      <c r="E1369" s="6">
        <v>11111</v>
      </c>
      <c r="F1369" s="6" t="s">
        <v>56</v>
      </c>
      <c r="G1369" s="6">
        <v>123456</v>
      </c>
      <c r="H1369" s="6" t="s">
        <v>57</v>
      </c>
      <c r="I1369" s="7">
        <v>15.304351500000001</v>
      </c>
      <c r="J1369" s="6" t="s">
        <v>15</v>
      </c>
      <c r="K1369" s="7">
        <v>30076.9700275</v>
      </c>
      <c r="L1369" s="6" t="s">
        <v>15</v>
      </c>
      <c r="M1369" s="6"/>
      <c r="N1369" s="6"/>
      <c r="P1369" s="3">
        <f t="shared" si="213"/>
        <v>45317</v>
      </c>
      <c r="Q1369" t="str">
        <f t="shared" si="214"/>
        <v/>
      </c>
      <c r="R1369" t="str">
        <f t="shared" si="215"/>
        <v>Yes</v>
      </c>
      <c r="S1369">
        <f t="shared" si="216"/>
        <v>22347</v>
      </c>
      <c r="T1369" t="str">
        <f t="shared" si="217"/>
        <v>Cost of Sales 3</v>
      </c>
      <c r="U1369" s="3">
        <f t="shared" si="218"/>
        <v>45317</v>
      </c>
      <c r="V1369" t="str">
        <f>IF($R1369="No","",IF(D1369="","JD",INDEX(Lookup!$B:$B,MATCH(LEFT(D1369,2),Lookup!$A:$A,0))))</f>
        <v>PI</v>
      </c>
      <c r="W1369" t="str">
        <f t="shared" si="219"/>
        <v>xxxx xxx xxxxx</v>
      </c>
      <c r="X1369" t="str">
        <f t="shared" si="220"/>
        <v>xxxx xxx xxx xxx</v>
      </c>
      <c r="Y1369" t="str">
        <f t="shared" si="221"/>
        <v>PI xxx</v>
      </c>
      <c r="Z1369" s="5">
        <f t="shared" si="222"/>
        <v>15.841678999999999</v>
      </c>
    </row>
    <row r="1370" spans="1:26" x14ac:dyDescent="0.25">
      <c r="A1370" s="6" t="s">
        <v>16</v>
      </c>
      <c r="B1370" s="6" t="s">
        <v>16</v>
      </c>
      <c r="C1370" s="6" t="s">
        <v>54</v>
      </c>
      <c r="D1370" s="6" t="s">
        <v>55</v>
      </c>
      <c r="E1370" s="6">
        <v>11111</v>
      </c>
      <c r="F1370" s="6" t="s">
        <v>56</v>
      </c>
      <c r="G1370" s="6">
        <v>123456</v>
      </c>
      <c r="H1370" s="6" t="s">
        <v>57</v>
      </c>
      <c r="I1370" s="7">
        <v>15.841678999999999</v>
      </c>
      <c r="J1370" s="6" t="s">
        <v>15</v>
      </c>
      <c r="K1370" s="7">
        <v>30092.811706500001</v>
      </c>
      <c r="L1370" s="6" t="s">
        <v>15</v>
      </c>
      <c r="M1370" s="6"/>
      <c r="N1370" s="6"/>
      <c r="P1370" s="3">
        <f t="shared" si="213"/>
        <v>45317</v>
      </c>
      <c r="Q1370" t="str">
        <f t="shared" si="214"/>
        <v/>
      </c>
      <c r="R1370" t="str">
        <f t="shared" si="215"/>
        <v>Yes</v>
      </c>
      <c r="S1370">
        <f t="shared" si="216"/>
        <v>22347</v>
      </c>
      <c r="T1370" t="str">
        <f t="shared" si="217"/>
        <v>Cost of Sales 3</v>
      </c>
      <c r="U1370" s="3">
        <f t="shared" si="218"/>
        <v>45317</v>
      </c>
      <c r="V1370" t="str">
        <f>IF($R1370="No","",IF(D1370="","JD",INDEX(Lookup!$B:$B,MATCH(LEFT(D1370,2),Lookup!$A:$A,0))))</f>
        <v>PI</v>
      </c>
      <c r="W1370" t="str">
        <f t="shared" si="219"/>
        <v>xxxx xxx xxxxx</v>
      </c>
      <c r="X1370" t="str">
        <f t="shared" si="220"/>
        <v>xxxx xxx xxx xxx</v>
      </c>
      <c r="Y1370" t="str">
        <f t="shared" si="221"/>
        <v>PI xxx</v>
      </c>
      <c r="Z1370" s="5">
        <f t="shared" si="222"/>
        <v>24.672814500000001</v>
      </c>
    </row>
    <row r="1371" spans="1:26" x14ac:dyDescent="0.25">
      <c r="A1371" s="6" t="s">
        <v>16</v>
      </c>
      <c r="B1371" s="6" t="s">
        <v>16</v>
      </c>
      <c r="C1371" s="6" t="s">
        <v>54</v>
      </c>
      <c r="D1371" s="6" t="s">
        <v>55</v>
      </c>
      <c r="E1371" s="6">
        <v>11111</v>
      </c>
      <c r="F1371" s="6" t="s">
        <v>56</v>
      </c>
      <c r="G1371" s="6">
        <v>123456</v>
      </c>
      <c r="H1371" s="6" t="s">
        <v>57</v>
      </c>
      <c r="I1371" s="7">
        <v>24.672814500000001</v>
      </c>
      <c r="J1371" s="6" t="s">
        <v>15</v>
      </c>
      <c r="K1371" s="7">
        <v>30117.484521000002</v>
      </c>
      <c r="L1371" s="6" t="s">
        <v>15</v>
      </c>
      <c r="M1371" s="6"/>
      <c r="N1371" s="6"/>
      <c r="P1371" s="3">
        <f t="shared" si="213"/>
        <v>45317</v>
      </c>
      <c r="Q1371" t="str">
        <f t="shared" si="214"/>
        <v/>
      </c>
      <c r="R1371" t="str">
        <f t="shared" si="215"/>
        <v>Yes</v>
      </c>
      <c r="S1371">
        <f t="shared" si="216"/>
        <v>22347</v>
      </c>
      <c r="T1371" t="str">
        <f t="shared" si="217"/>
        <v>Cost of Sales 3</v>
      </c>
      <c r="U1371" s="3">
        <f t="shared" si="218"/>
        <v>45317</v>
      </c>
      <c r="V1371" t="str">
        <f>IF($R1371="No","",IF(D1371="","JD",INDEX(Lookup!$B:$B,MATCH(LEFT(D1371,2),Lookup!$A:$A,0))))</f>
        <v>PI</v>
      </c>
      <c r="W1371" t="str">
        <f t="shared" si="219"/>
        <v>xxxx xxx xxxxx</v>
      </c>
      <c r="X1371" t="str">
        <f t="shared" si="220"/>
        <v>xxxx xxx xxx xxx</v>
      </c>
      <c r="Y1371" t="str">
        <f t="shared" si="221"/>
        <v>PI xxx</v>
      </c>
      <c r="Z1371" s="5">
        <f t="shared" si="222"/>
        <v>27.3657735</v>
      </c>
    </row>
    <row r="1372" spans="1:26" x14ac:dyDescent="0.25">
      <c r="A1372" s="6" t="s">
        <v>16</v>
      </c>
      <c r="B1372" s="6" t="s">
        <v>16</v>
      </c>
      <c r="C1372" s="6" t="s">
        <v>54</v>
      </c>
      <c r="D1372" s="6" t="s">
        <v>55</v>
      </c>
      <c r="E1372" s="6">
        <v>11111</v>
      </c>
      <c r="F1372" s="6" t="s">
        <v>56</v>
      </c>
      <c r="G1372" s="6">
        <v>123456</v>
      </c>
      <c r="H1372" s="6" t="s">
        <v>57</v>
      </c>
      <c r="I1372" s="7">
        <v>27.3657735</v>
      </c>
      <c r="J1372" s="6" t="s">
        <v>15</v>
      </c>
      <c r="K1372" s="7">
        <v>30144.8502945</v>
      </c>
      <c r="L1372" s="6" t="s">
        <v>15</v>
      </c>
      <c r="M1372" s="6"/>
      <c r="N1372" s="6"/>
      <c r="P1372" s="3">
        <f t="shared" si="213"/>
        <v>45317</v>
      </c>
      <c r="Q1372" t="str">
        <f t="shared" si="214"/>
        <v/>
      </c>
      <c r="R1372" t="str">
        <f t="shared" si="215"/>
        <v>Yes</v>
      </c>
      <c r="S1372">
        <f t="shared" si="216"/>
        <v>22347</v>
      </c>
      <c r="T1372" t="str">
        <f t="shared" si="217"/>
        <v>Cost of Sales 3</v>
      </c>
      <c r="U1372" s="3">
        <f t="shared" si="218"/>
        <v>45317</v>
      </c>
      <c r="V1372" t="str">
        <f>IF($R1372="No","",IF(D1372="","JD",INDEX(Lookup!$B:$B,MATCH(LEFT(D1372,2),Lookup!$A:$A,0))))</f>
        <v>PI</v>
      </c>
      <c r="W1372" t="str">
        <f t="shared" si="219"/>
        <v>xxxx xxx xxxxx</v>
      </c>
      <c r="X1372" t="str">
        <f t="shared" si="220"/>
        <v>xxxx xxx xxx xxx</v>
      </c>
      <c r="Y1372" t="str">
        <f t="shared" si="221"/>
        <v>PI xxx</v>
      </c>
      <c r="Z1372" s="5">
        <f t="shared" si="222"/>
        <v>40.343812999999997</v>
      </c>
    </row>
    <row r="1373" spans="1:26" x14ac:dyDescent="0.25">
      <c r="A1373" s="6" t="s">
        <v>16</v>
      </c>
      <c r="B1373" s="6" t="s">
        <v>16</v>
      </c>
      <c r="C1373" s="6" t="s">
        <v>54</v>
      </c>
      <c r="D1373" s="6" t="s">
        <v>55</v>
      </c>
      <c r="E1373" s="6">
        <v>11111</v>
      </c>
      <c r="F1373" s="6" t="s">
        <v>56</v>
      </c>
      <c r="G1373" s="6">
        <v>123456</v>
      </c>
      <c r="H1373" s="6" t="s">
        <v>57</v>
      </c>
      <c r="I1373" s="7">
        <v>40.343812999999997</v>
      </c>
      <c r="J1373" s="6" t="s">
        <v>15</v>
      </c>
      <c r="K1373" s="7">
        <v>30185.194107500003</v>
      </c>
      <c r="L1373" s="6" t="s">
        <v>15</v>
      </c>
      <c r="M1373" s="6"/>
      <c r="N1373" s="6"/>
      <c r="P1373" s="3">
        <f t="shared" si="213"/>
        <v>45317</v>
      </c>
      <c r="Q1373" t="str">
        <f t="shared" si="214"/>
        <v/>
      </c>
      <c r="R1373" t="str">
        <f t="shared" si="215"/>
        <v>Yes</v>
      </c>
      <c r="S1373">
        <f t="shared" si="216"/>
        <v>22347</v>
      </c>
      <c r="T1373" t="str">
        <f t="shared" si="217"/>
        <v>Cost of Sales 3</v>
      </c>
      <c r="U1373" s="3">
        <f t="shared" si="218"/>
        <v>45317</v>
      </c>
      <c r="V1373" t="str">
        <f>IF($R1373="No","",IF(D1373="","JD",INDEX(Lookup!$B:$B,MATCH(LEFT(D1373,2),Lookup!$A:$A,0))))</f>
        <v>PI</v>
      </c>
      <c r="W1373" t="str">
        <f t="shared" si="219"/>
        <v>xxxx xxx xxxxx</v>
      </c>
      <c r="X1373" t="str">
        <f t="shared" si="220"/>
        <v>xxxx xxx xxx xxx</v>
      </c>
      <c r="Y1373" t="str">
        <f t="shared" si="221"/>
        <v>PI xxx</v>
      </c>
      <c r="Z1373" s="5">
        <f t="shared" si="222"/>
        <v>13.2056135</v>
      </c>
    </row>
    <row r="1374" spans="1:26" x14ac:dyDescent="0.25">
      <c r="A1374" s="6" t="s">
        <v>16</v>
      </c>
      <c r="B1374" s="6" t="s">
        <v>16</v>
      </c>
      <c r="C1374" s="6" t="s">
        <v>54</v>
      </c>
      <c r="D1374" s="6" t="s">
        <v>55</v>
      </c>
      <c r="E1374" s="6">
        <v>11111</v>
      </c>
      <c r="F1374" s="6" t="s">
        <v>56</v>
      </c>
      <c r="G1374" s="6">
        <v>123456</v>
      </c>
      <c r="H1374" s="6" t="s">
        <v>57</v>
      </c>
      <c r="I1374" s="7">
        <v>13.2056135</v>
      </c>
      <c r="J1374" s="6" t="s">
        <v>15</v>
      </c>
      <c r="K1374" s="7">
        <v>30198.399721000002</v>
      </c>
      <c r="L1374" s="6" t="s">
        <v>15</v>
      </c>
      <c r="M1374" s="6"/>
      <c r="N1374" s="6"/>
      <c r="P1374" s="3">
        <f t="shared" si="213"/>
        <v>45317</v>
      </c>
      <c r="Q1374" t="str">
        <f t="shared" si="214"/>
        <v/>
      </c>
      <c r="R1374" t="str">
        <f t="shared" si="215"/>
        <v>Yes</v>
      </c>
      <c r="S1374">
        <f t="shared" si="216"/>
        <v>22347</v>
      </c>
      <c r="T1374" t="str">
        <f t="shared" si="217"/>
        <v>Cost of Sales 3</v>
      </c>
      <c r="U1374" s="3">
        <f t="shared" si="218"/>
        <v>45317</v>
      </c>
      <c r="V1374" t="str">
        <f>IF($R1374="No","",IF(D1374="","JD",INDEX(Lookup!$B:$B,MATCH(LEFT(D1374,2),Lookup!$A:$A,0))))</f>
        <v>PI</v>
      </c>
      <c r="W1374" t="str">
        <f t="shared" si="219"/>
        <v>xxxx xxx xxxxx</v>
      </c>
      <c r="X1374" t="str">
        <f t="shared" si="220"/>
        <v>xxxx xxx xxx xxx</v>
      </c>
      <c r="Y1374" t="str">
        <f t="shared" si="221"/>
        <v>PI xxx</v>
      </c>
      <c r="Z1374" s="5">
        <f t="shared" si="222"/>
        <v>25.779077000000001</v>
      </c>
    </row>
    <row r="1375" spans="1:26" x14ac:dyDescent="0.25">
      <c r="A1375" s="6" t="s">
        <v>16</v>
      </c>
      <c r="B1375" s="6" t="s">
        <v>16</v>
      </c>
      <c r="C1375" s="6" t="s">
        <v>54</v>
      </c>
      <c r="D1375" s="6" t="s">
        <v>55</v>
      </c>
      <c r="E1375" s="6">
        <v>11111</v>
      </c>
      <c r="F1375" s="6" t="s">
        <v>56</v>
      </c>
      <c r="G1375" s="6">
        <v>123456</v>
      </c>
      <c r="H1375" s="6" t="s">
        <v>57</v>
      </c>
      <c r="I1375" s="7">
        <v>25.779077000000001</v>
      </c>
      <c r="J1375" s="6" t="s">
        <v>15</v>
      </c>
      <c r="K1375" s="7">
        <v>30224.178798000001</v>
      </c>
      <c r="L1375" s="6" t="s">
        <v>15</v>
      </c>
      <c r="M1375" s="6"/>
      <c r="N1375" s="6"/>
      <c r="P1375" s="3">
        <f t="shared" si="213"/>
        <v>45317</v>
      </c>
      <c r="Q1375" t="str">
        <f t="shared" si="214"/>
        <v/>
      </c>
      <c r="R1375" t="str">
        <f t="shared" si="215"/>
        <v>Yes</v>
      </c>
      <c r="S1375">
        <f t="shared" si="216"/>
        <v>22347</v>
      </c>
      <c r="T1375" t="str">
        <f t="shared" si="217"/>
        <v>Cost of Sales 3</v>
      </c>
      <c r="U1375" s="3">
        <f t="shared" si="218"/>
        <v>45317</v>
      </c>
      <c r="V1375" t="str">
        <f>IF($R1375="No","",IF(D1375="","JD",INDEX(Lookup!$B:$B,MATCH(LEFT(D1375,2),Lookup!$A:$A,0))))</f>
        <v>PI</v>
      </c>
      <c r="W1375" t="str">
        <f t="shared" si="219"/>
        <v>xxxx xxx xxxxx</v>
      </c>
      <c r="X1375" t="str">
        <f t="shared" si="220"/>
        <v>xxxx xxx xxx xxx</v>
      </c>
      <c r="Y1375" t="str">
        <f t="shared" si="221"/>
        <v>PI xxx</v>
      </c>
      <c r="Z1375" s="5">
        <f t="shared" si="222"/>
        <v>27.062341500000002</v>
      </c>
    </row>
    <row r="1376" spans="1:26" x14ac:dyDescent="0.25">
      <c r="A1376" s="6" t="s">
        <v>16</v>
      </c>
      <c r="B1376" s="6" t="s">
        <v>16</v>
      </c>
      <c r="C1376" s="6" t="s">
        <v>54</v>
      </c>
      <c r="D1376" s="6" t="s">
        <v>55</v>
      </c>
      <c r="E1376" s="6">
        <v>11111</v>
      </c>
      <c r="F1376" s="6" t="s">
        <v>56</v>
      </c>
      <c r="G1376" s="6">
        <v>123456</v>
      </c>
      <c r="H1376" s="6" t="s">
        <v>57</v>
      </c>
      <c r="I1376" s="7">
        <v>27.062341500000002</v>
      </c>
      <c r="J1376" s="6" t="s">
        <v>15</v>
      </c>
      <c r="K1376" s="7">
        <v>30251.241139499998</v>
      </c>
      <c r="L1376" s="6" t="s">
        <v>15</v>
      </c>
      <c r="M1376" s="6"/>
      <c r="N1376" s="6"/>
      <c r="P1376" s="3">
        <f t="shared" si="213"/>
        <v>45317</v>
      </c>
      <c r="Q1376" t="str">
        <f t="shared" si="214"/>
        <v/>
      </c>
      <c r="R1376" t="str">
        <f t="shared" si="215"/>
        <v>Yes</v>
      </c>
      <c r="S1376">
        <f t="shared" si="216"/>
        <v>22347</v>
      </c>
      <c r="T1376" t="str">
        <f t="shared" si="217"/>
        <v>Cost of Sales 3</v>
      </c>
      <c r="U1376" s="3">
        <f t="shared" si="218"/>
        <v>45317</v>
      </c>
      <c r="V1376" t="str">
        <f>IF($R1376="No","",IF(D1376="","JD",INDEX(Lookup!$B:$B,MATCH(LEFT(D1376,2),Lookup!$A:$A,0))))</f>
        <v>PI</v>
      </c>
      <c r="W1376" t="str">
        <f t="shared" si="219"/>
        <v>xxxx xxx xxxxx</v>
      </c>
      <c r="X1376" t="str">
        <f t="shared" si="220"/>
        <v>xxxx xxx xxx xxx</v>
      </c>
      <c r="Y1376" t="str">
        <f t="shared" si="221"/>
        <v>PI xxx</v>
      </c>
      <c r="Z1376" s="5">
        <f t="shared" si="222"/>
        <v>31.809788000000001</v>
      </c>
    </row>
    <row r="1377" spans="1:26" x14ac:dyDescent="0.25">
      <c r="A1377" s="6" t="s">
        <v>16</v>
      </c>
      <c r="B1377" s="6" t="s">
        <v>16</v>
      </c>
      <c r="C1377" s="6" t="s">
        <v>54</v>
      </c>
      <c r="D1377" s="6" t="s">
        <v>55</v>
      </c>
      <c r="E1377" s="6">
        <v>11111</v>
      </c>
      <c r="F1377" s="6" t="s">
        <v>56</v>
      </c>
      <c r="G1377" s="6">
        <v>123456</v>
      </c>
      <c r="H1377" s="6" t="s">
        <v>57</v>
      </c>
      <c r="I1377" s="7">
        <v>31.809788000000001</v>
      </c>
      <c r="J1377" s="6" t="s">
        <v>15</v>
      </c>
      <c r="K1377" s="7">
        <v>30283.0509275</v>
      </c>
      <c r="L1377" s="6" t="s">
        <v>15</v>
      </c>
      <c r="M1377" s="6"/>
      <c r="N1377" s="6"/>
      <c r="P1377" s="3">
        <f t="shared" si="213"/>
        <v>45317</v>
      </c>
      <c r="Q1377" t="str">
        <f t="shared" si="214"/>
        <v/>
      </c>
      <c r="R1377" t="str">
        <f t="shared" si="215"/>
        <v>Yes</v>
      </c>
      <c r="S1377">
        <f t="shared" si="216"/>
        <v>22347</v>
      </c>
      <c r="T1377" t="str">
        <f t="shared" si="217"/>
        <v>Cost of Sales 3</v>
      </c>
      <c r="U1377" s="3">
        <f t="shared" si="218"/>
        <v>45317</v>
      </c>
      <c r="V1377" t="str">
        <f>IF($R1377="No","",IF(D1377="","JD",INDEX(Lookup!$B:$B,MATCH(LEFT(D1377,2),Lookup!$A:$A,0))))</f>
        <v>PI</v>
      </c>
      <c r="W1377" t="str">
        <f t="shared" si="219"/>
        <v>xxxx xxx xxxxx</v>
      </c>
      <c r="X1377" t="str">
        <f t="shared" si="220"/>
        <v>xxxx xxx xxx xxx</v>
      </c>
      <c r="Y1377" t="str">
        <f t="shared" si="221"/>
        <v>PI xxx</v>
      </c>
      <c r="Z1377" s="5">
        <f t="shared" si="222"/>
        <v>22.605684</v>
      </c>
    </row>
    <row r="1378" spans="1:26" x14ac:dyDescent="0.25">
      <c r="A1378" s="6" t="s">
        <v>16</v>
      </c>
      <c r="B1378" s="6" t="s">
        <v>16</v>
      </c>
      <c r="C1378" s="6" t="s">
        <v>54</v>
      </c>
      <c r="D1378" s="6" t="s">
        <v>55</v>
      </c>
      <c r="E1378" s="6">
        <v>11111</v>
      </c>
      <c r="F1378" s="6" t="s">
        <v>56</v>
      </c>
      <c r="G1378" s="6">
        <v>123456</v>
      </c>
      <c r="H1378" s="6" t="s">
        <v>57</v>
      </c>
      <c r="I1378" s="7">
        <v>22.605684</v>
      </c>
      <c r="J1378" s="6" t="s">
        <v>15</v>
      </c>
      <c r="K1378" s="7">
        <v>30305.656611499999</v>
      </c>
      <c r="L1378" s="6" t="s">
        <v>15</v>
      </c>
      <c r="M1378" s="6"/>
      <c r="N1378" s="6"/>
      <c r="P1378" s="3">
        <f t="shared" si="213"/>
        <v>45317</v>
      </c>
      <c r="Q1378" t="str">
        <f t="shared" si="214"/>
        <v/>
      </c>
      <c r="R1378" t="str">
        <f t="shared" si="215"/>
        <v>Yes</v>
      </c>
      <c r="S1378">
        <f t="shared" si="216"/>
        <v>22347</v>
      </c>
      <c r="T1378" t="str">
        <f t="shared" si="217"/>
        <v>Cost of Sales 3</v>
      </c>
      <c r="U1378" s="3">
        <f t="shared" si="218"/>
        <v>45317</v>
      </c>
      <c r="V1378" t="str">
        <f>IF($R1378="No","",IF(D1378="","JD",INDEX(Lookup!$B:$B,MATCH(LEFT(D1378,2),Lookup!$A:$A,0))))</f>
        <v>PI</v>
      </c>
      <c r="W1378" t="str">
        <f t="shared" si="219"/>
        <v>xxxx xxx xxxxx</v>
      </c>
      <c r="X1378" t="str">
        <f t="shared" si="220"/>
        <v>xxxx xxx xxx xxx</v>
      </c>
      <c r="Y1378" t="str">
        <f t="shared" si="221"/>
        <v>PI xxx</v>
      </c>
      <c r="Z1378" s="5">
        <f t="shared" si="222"/>
        <v>13.565939</v>
      </c>
    </row>
    <row r="1379" spans="1:26" x14ac:dyDescent="0.25">
      <c r="A1379" s="6" t="s">
        <v>16</v>
      </c>
      <c r="B1379" s="6" t="s">
        <v>16</v>
      </c>
      <c r="C1379" s="6" t="s">
        <v>54</v>
      </c>
      <c r="D1379" s="6" t="s">
        <v>55</v>
      </c>
      <c r="E1379" s="6">
        <v>11111</v>
      </c>
      <c r="F1379" s="6" t="s">
        <v>56</v>
      </c>
      <c r="G1379" s="6">
        <v>123456</v>
      </c>
      <c r="H1379" s="6" t="s">
        <v>57</v>
      </c>
      <c r="I1379" s="7">
        <v>13.565939</v>
      </c>
      <c r="J1379" s="6" t="s">
        <v>15</v>
      </c>
      <c r="K1379" s="7">
        <v>30319.222550499999</v>
      </c>
      <c r="L1379" s="6" t="s">
        <v>15</v>
      </c>
      <c r="M1379" s="6"/>
      <c r="N1379" s="6"/>
      <c r="P1379" s="3">
        <f t="shared" si="213"/>
        <v>45317</v>
      </c>
      <c r="Q1379" t="str">
        <f t="shared" si="214"/>
        <v/>
      </c>
      <c r="R1379" t="str">
        <f t="shared" si="215"/>
        <v>Yes</v>
      </c>
      <c r="S1379">
        <f t="shared" si="216"/>
        <v>22347</v>
      </c>
      <c r="T1379" t="str">
        <f t="shared" si="217"/>
        <v>Cost of Sales 3</v>
      </c>
      <c r="U1379" s="3">
        <f t="shared" si="218"/>
        <v>45317</v>
      </c>
      <c r="V1379" t="str">
        <f>IF($R1379="No","",IF(D1379="","JD",INDEX(Lookup!$B:$B,MATCH(LEFT(D1379,2),Lookup!$A:$A,0))))</f>
        <v>PI</v>
      </c>
      <c r="W1379" t="str">
        <f t="shared" si="219"/>
        <v>xxxx xxx xxxxx</v>
      </c>
      <c r="X1379" t="str">
        <f t="shared" si="220"/>
        <v>xxxx xxx xxx xxx</v>
      </c>
      <c r="Y1379" t="str">
        <f t="shared" si="221"/>
        <v>PI xxx</v>
      </c>
      <c r="Z1379" s="5">
        <f t="shared" si="222"/>
        <v>24.7233865</v>
      </c>
    </row>
    <row r="1380" spans="1:26" x14ac:dyDescent="0.25">
      <c r="A1380" s="6" t="s">
        <v>16</v>
      </c>
      <c r="B1380" s="6" t="s">
        <v>16</v>
      </c>
      <c r="C1380" s="6" t="s">
        <v>54</v>
      </c>
      <c r="D1380" s="6" t="s">
        <v>55</v>
      </c>
      <c r="E1380" s="6">
        <v>11111</v>
      </c>
      <c r="F1380" s="6" t="s">
        <v>56</v>
      </c>
      <c r="G1380" s="6">
        <v>123456</v>
      </c>
      <c r="H1380" s="6" t="s">
        <v>57</v>
      </c>
      <c r="I1380" s="7">
        <v>24.7233865</v>
      </c>
      <c r="J1380" s="6" t="s">
        <v>15</v>
      </c>
      <c r="K1380" s="7">
        <v>30343.945937</v>
      </c>
      <c r="L1380" s="6" t="s">
        <v>15</v>
      </c>
      <c r="M1380" s="6"/>
      <c r="N1380" s="6"/>
      <c r="P1380" s="3">
        <f t="shared" si="213"/>
        <v>45317</v>
      </c>
      <c r="Q1380" t="str">
        <f t="shared" si="214"/>
        <v/>
      </c>
      <c r="R1380" t="str">
        <f t="shared" si="215"/>
        <v>Yes</v>
      </c>
      <c r="S1380">
        <f t="shared" si="216"/>
        <v>22347</v>
      </c>
      <c r="T1380" t="str">
        <f t="shared" si="217"/>
        <v>Cost of Sales 3</v>
      </c>
      <c r="U1380" s="3">
        <f t="shared" si="218"/>
        <v>45317</v>
      </c>
      <c r="V1380" t="str">
        <f>IF($R1380="No","",IF(D1380="","JD",INDEX(Lookup!$B:$B,MATCH(LEFT(D1380,2),Lookup!$A:$A,0))))</f>
        <v>PI</v>
      </c>
      <c r="W1380" t="str">
        <f t="shared" si="219"/>
        <v>xxxx xxx xxxxx</v>
      </c>
      <c r="X1380" t="str">
        <f t="shared" si="220"/>
        <v>xxxx xxx xxx xxx</v>
      </c>
      <c r="Y1380" t="str">
        <f t="shared" si="221"/>
        <v>PI xxx</v>
      </c>
      <c r="Z1380" s="5">
        <f t="shared" si="222"/>
        <v>24.040664500000002</v>
      </c>
    </row>
    <row r="1381" spans="1:26" x14ac:dyDescent="0.25">
      <c r="A1381" s="6" t="s">
        <v>16</v>
      </c>
      <c r="B1381" s="6" t="s">
        <v>16</v>
      </c>
      <c r="C1381" s="6" t="s">
        <v>54</v>
      </c>
      <c r="D1381" s="6" t="s">
        <v>55</v>
      </c>
      <c r="E1381" s="6">
        <v>11111</v>
      </c>
      <c r="F1381" s="6" t="s">
        <v>56</v>
      </c>
      <c r="G1381" s="6">
        <v>123456</v>
      </c>
      <c r="H1381" s="6" t="s">
        <v>57</v>
      </c>
      <c r="I1381" s="7">
        <v>24.040664500000002</v>
      </c>
      <c r="J1381" s="6" t="s">
        <v>15</v>
      </c>
      <c r="K1381" s="7">
        <v>30367.986601500001</v>
      </c>
      <c r="L1381" s="6" t="s">
        <v>15</v>
      </c>
      <c r="M1381" s="6"/>
      <c r="N1381" s="6"/>
      <c r="P1381" s="3">
        <f t="shared" si="213"/>
        <v>45317</v>
      </c>
      <c r="Q1381" t="str">
        <f t="shared" si="214"/>
        <v/>
      </c>
      <c r="R1381" t="str">
        <f t="shared" si="215"/>
        <v>Yes</v>
      </c>
      <c r="S1381">
        <f t="shared" si="216"/>
        <v>22347</v>
      </c>
      <c r="T1381" t="str">
        <f t="shared" si="217"/>
        <v>Cost of Sales 3</v>
      </c>
      <c r="U1381" s="3">
        <f t="shared" si="218"/>
        <v>45317</v>
      </c>
      <c r="V1381" t="str">
        <f>IF($R1381="No","",IF(D1381="","JD",INDEX(Lookup!$B:$B,MATCH(LEFT(D1381,2),Lookup!$A:$A,0))))</f>
        <v>PI</v>
      </c>
      <c r="W1381" t="str">
        <f t="shared" si="219"/>
        <v>xxxx xxx xxxxx</v>
      </c>
      <c r="X1381" t="str">
        <f t="shared" si="220"/>
        <v>xxxx xxx xxx xxx</v>
      </c>
      <c r="Y1381" t="str">
        <f t="shared" si="221"/>
        <v>PI xxx</v>
      </c>
      <c r="Z1381" s="5">
        <f t="shared" si="222"/>
        <v>46.772778499999994</v>
      </c>
    </row>
    <row r="1382" spans="1:26" x14ac:dyDescent="0.25">
      <c r="A1382" s="6" t="s">
        <v>16</v>
      </c>
      <c r="B1382" s="6" t="s">
        <v>16</v>
      </c>
      <c r="C1382" s="6" t="s">
        <v>54</v>
      </c>
      <c r="D1382" s="6" t="s">
        <v>55</v>
      </c>
      <c r="E1382" s="6">
        <v>11111</v>
      </c>
      <c r="F1382" s="6" t="s">
        <v>56</v>
      </c>
      <c r="G1382" s="6">
        <v>123456</v>
      </c>
      <c r="H1382" s="6" t="s">
        <v>57</v>
      </c>
      <c r="I1382" s="7">
        <v>46.772778499999994</v>
      </c>
      <c r="J1382" s="6" t="s">
        <v>15</v>
      </c>
      <c r="K1382" s="7">
        <v>30414.759379999996</v>
      </c>
      <c r="L1382" s="6" t="s">
        <v>15</v>
      </c>
      <c r="M1382" s="6"/>
      <c r="N1382" s="6"/>
      <c r="P1382" s="3">
        <f t="shared" si="213"/>
        <v>45317</v>
      </c>
      <c r="Q1382" t="str">
        <f t="shared" si="214"/>
        <v/>
      </c>
      <c r="R1382" t="str">
        <f t="shared" si="215"/>
        <v>Yes</v>
      </c>
      <c r="S1382">
        <f t="shared" si="216"/>
        <v>22347</v>
      </c>
      <c r="T1382" t="str">
        <f t="shared" si="217"/>
        <v>Cost of Sales 3</v>
      </c>
      <c r="U1382" s="3">
        <f t="shared" si="218"/>
        <v>45317</v>
      </c>
      <c r="V1382" t="str">
        <f>IF($R1382="No","",IF(D1382="","JD",INDEX(Lookup!$B:$B,MATCH(LEFT(D1382,2),Lookup!$A:$A,0))))</f>
        <v>PI</v>
      </c>
      <c r="W1382" t="str">
        <f t="shared" si="219"/>
        <v>xxxx xxx xxxxx</v>
      </c>
      <c r="X1382" t="str">
        <f t="shared" si="220"/>
        <v>xxxx xxx xxx xxx</v>
      </c>
      <c r="Y1382" t="str">
        <f t="shared" si="221"/>
        <v>PI xxx</v>
      </c>
      <c r="Z1382" s="5">
        <f t="shared" si="222"/>
        <v>15.051491499999999</v>
      </c>
    </row>
    <row r="1383" spans="1:26" x14ac:dyDescent="0.25">
      <c r="A1383" s="6" t="s">
        <v>16</v>
      </c>
      <c r="B1383" s="6" t="s">
        <v>16</v>
      </c>
      <c r="C1383" s="6" t="s">
        <v>54</v>
      </c>
      <c r="D1383" s="6" t="s">
        <v>55</v>
      </c>
      <c r="E1383" s="6">
        <v>11111</v>
      </c>
      <c r="F1383" s="6" t="s">
        <v>56</v>
      </c>
      <c r="G1383" s="6">
        <v>123456</v>
      </c>
      <c r="H1383" s="6" t="s">
        <v>57</v>
      </c>
      <c r="I1383" s="7">
        <v>15.051491499999999</v>
      </c>
      <c r="J1383" s="6" t="s">
        <v>15</v>
      </c>
      <c r="K1383" s="7">
        <v>30429.810871500002</v>
      </c>
      <c r="L1383" s="6" t="s">
        <v>15</v>
      </c>
      <c r="M1383" s="6"/>
      <c r="N1383" s="6"/>
      <c r="P1383" s="3">
        <f t="shared" si="213"/>
        <v>45317</v>
      </c>
      <c r="Q1383" t="str">
        <f t="shared" si="214"/>
        <v/>
      </c>
      <c r="R1383" t="str">
        <f t="shared" si="215"/>
        <v>Yes</v>
      </c>
      <c r="S1383">
        <f t="shared" si="216"/>
        <v>22347</v>
      </c>
      <c r="T1383" t="str">
        <f t="shared" si="217"/>
        <v>Cost of Sales 3</v>
      </c>
      <c r="U1383" s="3">
        <f t="shared" si="218"/>
        <v>45317</v>
      </c>
      <c r="V1383" t="str">
        <f>IF($R1383="No","",IF(D1383="","JD",INDEX(Lookup!$B:$B,MATCH(LEFT(D1383,2),Lookup!$A:$A,0))))</f>
        <v>PI</v>
      </c>
      <c r="W1383" t="str">
        <f t="shared" si="219"/>
        <v>xxxx xxx xxxxx</v>
      </c>
      <c r="X1383" t="str">
        <f t="shared" si="220"/>
        <v>xxxx xxx xxx xxx</v>
      </c>
      <c r="Y1383" t="str">
        <f t="shared" si="221"/>
        <v>PI xxx</v>
      </c>
      <c r="Z1383" s="5">
        <f t="shared" si="222"/>
        <v>67.020542999999989</v>
      </c>
    </row>
    <row r="1384" spans="1:26" x14ac:dyDescent="0.25">
      <c r="A1384" s="6" t="s">
        <v>16</v>
      </c>
      <c r="B1384" s="6" t="s">
        <v>16</v>
      </c>
      <c r="C1384" s="6" t="s">
        <v>54</v>
      </c>
      <c r="D1384" s="6" t="s">
        <v>55</v>
      </c>
      <c r="E1384" s="6">
        <v>11111</v>
      </c>
      <c r="F1384" s="6" t="s">
        <v>56</v>
      </c>
      <c r="G1384" s="6">
        <v>123456</v>
      </c>
      <c r="H1384" s="6" t="s">
        <v>57</v>
      </c>
      <c r="I1384" s="7">
        <v>67.020542999999989</v>
      </c>
      <c r="J1384" s="6" t="s">
        <v>15</v>
      </c>
      <c r="K1384" s="7">
        <v>30496.8314145</v>
      </c>
      <c r="L1384" s="6" t="s">
        <v>15</v>
      </c>
      <c r="M1384" s="6"/>
      <c r="N1384" s="6"/>
      <c r="P1384" s="3">
        <f t="shared" si="213"/>
        <v>45317</v>
      </c>
      <c r="Q1384" t="str">
        <f t="shared" si="214"/>
        <v/>
      </c>
      <c r="R1384" t="str">
        <f t="shared" si="215"/>
        <v>Yes</v>
      </c>
      <c r="S1384">
        <f t="shared" si="216"/>
        <v>22347</v>
      </c>
      <c r="T1384" t="str">
        <f t="shared" si="217"/>
        <v>Cost of Sales 3</v>
      </c>
      <c r="U1384" s="3">
        <f t="shared" si="218"/>
        <v>45317</v>
      </c>
      <c r="V1384" t="str">
        <f>IF($R1384="No","",IF(D1384="","JD",INDEX(Lookup!$B:$B,MATCH(LEFT(D1384,2),Lookup!$A:$A,0))))</f>
        <v>PI</v>
      </c>
      <c r="W1384" t="str">
        <f t="shared" si="219"/>
        <v>xxxx xxx xxxxx</v>
      </c>
      <c r="X1384" t="str">
        <f t="shared" si="220"/>
        <v>xxxx xxx xxx xxx</v>
      </c>
      <c r="Y1384" t="str">
        <f t="shared" si="221"/>
        <v>PI xxx</v>
      </c>
      <c r="Z1384" s="5">
        <f t="shared" si="222"/>
        <v>-2.503314</v>
      </c>
    </row>
    <row r="1385" spans="1:26" x14ac:dyDescent="0.25">
      <c r="A1385" s="6" t="s">
        <v>16</v>
      </c>
      <c r="B1385" s="6" t="s">
        <v>16</v>
      </c>
      <c r="C1385" s="6" t="s">
        <v>54</v>
      </c>
      <c r="D1385" s="6" t="s">
        <v>55</v>
      </c>
      <c r="E1385" s="6">
        <v>11111</v>
      </c>
      <c r="F1385" s="6" t="s">
        <v>56</v>
      </c>
      <c r="G1385" s="6">
        <v>123456</v>
      </c>
      <c r="H1385" s="6" t="s">
        <v>57</v>
      </c>
      <c r="I1385" s="7">
        <v>-2.503314</v>
      </c>
      <c r="J1385" s="6" t="s">
        <v>15</v>
      </c>
      <c r="K1385" s="7">
        <v>30494.328100499999</v>
      </c>
      <c r="L1385" s="6" t="s">
        <v>15</v>
      </c>
      <c r="M1385" s="6"/>
      <c r="N1385" s="6"/>
      <c r="P1385" s="3">
        <f t="shared" si="213"/>
        <v>45317</v>
      </c>
      <c r="Q1385" t="str">
        <f t="shared" si="214"/>
        <v/>
      </c>
      <c r="R1385" t="str">
        <f t="shared" si="215"/>
        <v>Yes</v>
      </c>
      <c r="S1385">
        <f t="shared" si="216"/>
        <v>22347</v>
      </c>
      <c r="T1385" t="str">
        <f t="shared" si="217"/>
        <v>Cost of Sales 3</v>
      </c>
      <c r="U1385" s="3">
        <f t="shared" si="218"/>
        <v>45317</v>
      </c>
      <c r="V1385" t="str">
        <f>IF($R1385="No","",IF(D1385="","JD",INDEX(Lookup!$B:$B,MATCH(LEFT(D1385,2),Lookup!$A:$A,0))))</f>
        <v>PI</v>
      </c>
      <c r="W1385" t="str">
        <f t="shared" si="219"/>
        <v>xxxx xxx xxxxx</v>
      </c>
      <c r="X1385" t="str">
        <f t="shared" si="220"/>
        <v>xxxx xxx xxx xxx</v>
      </c>
      <c r="Y1385" t="str">
        <f t="shared" si="221"/>
        <v>PI xxx</v>
      </c>
      <c r="Z1385" s="5">
        <f t="shared" si="222"/>
        <v>48.214080499999994</v>
      </c>
    </row>
    <row r="1386" spans="1:26" x14ac:dyDescent="0.25">
      <c r="A1386" s="6" t="s">
        <v>16</v>
      </c>
      <c r="B1386" s="6" t="s">
        <v>16</v>
      </c>
      <c r="C1386" s="6" t="s">
        <v>54</v>
      </c>
      <c r="D1386" s="6" t="s">
        <v>55</v>
      </c>
      <c r="E1386" s="6">
        <v>11111</v>
      </c>
      <c r="F1386" s="6" t="s">
        <v>56</v>
      </c>
      <c r="G1386" s="6">
        <v>123456</v>
      </c>
      <c r="H1386" s="6" t="s">
        <v>57</v>
      </c>
      <c r="I1386" s="7">
        <v>48.214080499999994</v>
      </c>
      <c r="J1386" s="6" t="s">
        <v>15</v>
      </c>
      <c r="K1386" s="7">
        <v>30542.542180999997</v>
      </c>
      <c r="L1386" s="6" t="s">
        <v>15</v>
      </c>
      <c r="M1386" s="6"/>
      <c r="N1386" s="6"/>
      <c r="P1386" s="3">
        <f t="shared" si="213"/>
        <v>45317</v>
      </c>
      <c r="Q1386" t="str">
        <f t="shared" si="214"/>
        <v/>
      </c>
      <c r="R1386" t="str">
        <f t="shared" si="215"/>
        <v>Yes</v>
      </c>
      <c r="S1386">
        <f t="shared" si="216"/>
        <v>22347</v>
      </c>
      <c r="T1386" t="str">
        <f t="shared" si="217"/>
        <v>Cost of Sales 3</v>
      </c>
      <c r="U1386" s="3">
        <f t="shared" si="218"/>
        <v>45317</v>
      </c>
      <c r="V1386" t="str">
        <f>IF($R1386="No","",IF(D1386="","JD",INDEX(Lookup!$B:$B,MATCH(LEFT(D1386,2),Lookup!$A:$A,0))))</f>
        <v>PI</v>
      </c>
      <c r="W1386" t="str">
        <f t="shared" si="219"/>
        <v>xxxx xxx xxxxx</v>
      </c>
      <c r="X1386" t="str">
        <f t="shared" si="220"/>
        <v>xxxx xxx xxx xxx</v>
      </c>
      <c r="Y1386" t="str">
        <f t="shared" si="221"/>
        <v>PI xxx</v>
      </c>
      <c r="Z1386" s="5">
        <f t="shared" si="222"/>
        <v>51.216792999999996</v>
      </c>
    </row>
    <row r="1387" spans="1:26" x14ac:dyDescent="0.25">
      <c r="A1387" s="6" t="s">
        <v>16</v>
      </c>
      <c r="B1387" s="6" t="s">
        <v>16</v>
      </c>
      <c r="C1387" s="6" t="s">
        <v>54</v>
      </c>
      <c r="D1387" s="6" t="s">
        <v>55</v>
      </c>
      <c r="E1387" s="6">
        <v>11111</v>
      </c>
      <c r="F1387" s="6" t="s">
        <v>56</v>
      </c>
      <c r="G1387" s="6">
        <v>123456</v>
      </c>
      <c r="H1387" s="6" t="s">
        <v>57</v>
      </c>
      <c r="I1387" s="7">
        <v>51.216792999999996</v>
      </c>
      <c r="J1387" s="6" t="s">
        <v>15</v>
      </c>
      <c r="K1387" s="7">
        <v>30593.758974</v>
      </c>
      <c r="L1387" s="6" t="s">
        <v>15</v>
      </c>
      <c r="M1387" s="6"/>
      <c r="N1387" s="6"/>
      <c r="P1387" s="3">
        <f t="shared" si="213"/>
        <v>45317</v>
      </c>
      <c r="Q1387" t="str">
        <f t="shared" si="214"/>
        <v/>
      </c>
      <c r="R1387" t="str">
        <f t="shared" si="215"/>
        <v>Yes</v>
      </c>
      <c r="S1387">
        <f t="shared" si="216"/>
        <v>22347</v>
      </c>
      <c r="T1387" t="str">
        <f t="shared" si="217"/>
        <v>Cost of Sales 3</v>
      </c>
      <c r="U1387" s="3">
        <f t="shared" si="218"/>
        <v>45317</v>
      </c>
      <c r="V1387" t="str">
        <f>IF($R1387="No","",IF(D1387="","JD",INDEX(Lookup!$B:$B,MATCH(LEFT(D1387,2),Lookup!$A:$A,0))))</f>
        <v>PI</v>
      </c>
      <c r="W1387" t="str">
        <f t="shared" si="219"/>
        <v>xxxx xxx xxxxx</v>
      </c>
      <c r="X1387" t="str">
        <f t="shared" si="220"/>
        <v>xxxx xxx xxx xxx</v>
      </c>
      <c r="Y1387" t="str">
        <f t="shared" si="221"/>
        <v>PI xxx</v>
      </c>
      <c r="Z1387" s="5">
        <f t="shared" si="222"/>
        <v>40.053024000000001</v>
      </c>
    </row>
    <row r="1388" spans="1:26" x14ac:dyDescent="0.25">
      <c r="A1388" s="6" t="s">
        <v>16</v>
      </c>
      <c r="B1388" s="6" t="s">
        <v>16</v>
      </c>
      <c r="C1388" s="6" t="s">
        <v>54</v>
      </c>
      <c r="D1388" s="6" t="s">
        <v>55</v>
      </c>
      <c r="E1388" s="6">
        <v>11111</v>
      </c>
      <c r="F1388" s="6" t="s">
        <v>56</v>
      </c>
      <c r="G1388" s="6">
        <v>123456</v>
      </c>
      <c r="H1388" s="6" t="s">
        <v>57</v>
      </c>
      <c r="I1388" s="7">
        <v>40.053024000000001</v>
      </c>
      <c r="J1388" s="6" t="s">
        <v>15</v>
      </c>
      <c r="K1388" s="7">
        <v>30633.811998000001</v>
      </c>
      <c r="L1388" s="6" t="s">
        <v>15</v>
      </c>
      <c r="M1388" s="6"/>
      <c r="N1388" s="6"/>
      <c r="P1388" s="3">
        <f t="shared" si="213"/>
        <v>45317</v>
      </c>
      <c r="Q1388" t="str">
        <f t="shared" si="214"/>
        <v/>
      </c>
      <c r="R1388" t="str">
        <f t="shared" si="215"/>
        <v>Yes</v>
      </c>
      <c r="S1388">
        <f t="shared" si="216"/>
        <v>22347</v>
      </c>
      <c r="T1388" t="str">
        <f t="shared" si="217"/>
        <v>Cost of Sales 3</v>
      </c>
      <c r="U1388" s="3">
        <f t="shared" si="218"/>
        <v>45317</v>
      </c>
      <c r="V1388" t="str">
        <f>IF($R1388="No","",IF(D1388="","JD",INDEX(Lookup!$B:$B,MATCH(LEFT(D1388,2),Lookup!$A:$A,0))))</f>
        <v>PI</v>
      </c>
      <c r="W1388" t="str">
        <f t="shared" si="219"/>
        <v>xxxx xxx xxxxx</v>
      </c>
      <c r="X1388" t="str">
        <f t="shared" si="220"/>
        <v>xxxx xxx xxx xxx</v>
      </c>
      <c r="Y1388" t="str">
        <f t="shared" si="221"/>
        <v>PI xxx</v>
      </c>
      <c r="Z1388" s="5">
        <f t="shared" si="222"/>
        <v>36.405518499999999</v>
      </c>
    </row>
    <row r="1389" spans="1:26" x14ac:dyDescent="0.25">
      <c r="A1389" s="6" t="s">
        <v>16</v>
      </c>
      <c r="B1389" s="6" t="s">
        <v>16</v>
      </c>
      <c r="C1389" s="6" t="s">
        <v>54</v>
      </c>
      <c r="D1389" s="6" t="s">
        <v>55</v>
      </c>
      <c r="E1389" s="6">
        <v>11111</v>
      </c>
      <c r="F1389" s="6" t="s">
        <v>56</v>
      </c>
      <c r="G1389" s="6">
        <v>123456</v>
      </c>
      <c r="H1389" s="6" t="s">
        <v>57</v>
      </c>
      <c r="I1389" s="7">
        <v>36.405518499999999</v>
      </c>
      <c r="J1389" s="6" t="s">
        <v>15</v>
      </c>
      <c r="K1389" s="7">
        <v>30670.217516499997</v>
      </c>
      <c r="L1389" s="6" t="s">
        <v>15</v>
      </c>
      <c r="M1389" s="6"/>
      <c r="N1389" s="6"/>
      <c r="P1389" s="3">
        <f t="shared" si="213"/>
        <v>45317</v>
      </c>
      <c r="Q1389" t="str">
        <f t="shared" si="214"/>
        <v/>
      </c>
      <c r="R1389" t="str">
        <f t="shared" si="215"/>
        <v>Yes</v>
      </c>
      <c r="S1389">
        <f t="shared" si="216"/>
        <v>22347</v>
      </c>
      <c r="T1389" t="str">
        <f t="shared" si="217"/>
        <v>Cost of Sales 3</v>
      </c>
      <c r="U1389" s="3">
        <f t="shared" si="218"/>
        <v>45317</v>
      </c>
      <c r="V1389" t="str">
        <f>IF($R1389="No","",IF(D1389="","JD",INDEX(Lookup!$B:$B,MATCH(LEFT(D1389,2),Lookup!$A:$A,0))))</f>
        <v>PI</v>
      </c>
      <c r="W1389" t="str">
        <f t="shared" si="219"/>
        <v>xxxx xxx xxxxx</v>
      </c>
      <c r="X1389" t="str">
        <f t="shared" si="220"/>
        <v>xxxx xxx xxx xxx</v>
      </c>
      <c r="Y1389" t="str">
        <f t="shared" si="221"/>
        <v>PI xxx</v>
      </c>
      <c r="Z1389" s="5">
        <f t="shared" si="222"/>
        <v>26.493406499999999</v>
      </c>
    </row>
    <row r="1390" spans="1:26" x14ac:dyDescent="0.25">
      <c r="A1390" s="6" t="s">
        <v>16</v>
      </c>
      <c r="B1390" s="6" t="s">
        <v>16</v>
      </c>
      <c r="C1390" s="6" t="s">
        <v>54</v>
      </c>
      <c r="D1390" s="6" t="s">
        <v>55</v>
      </c>
      <c r="E1390" s="6">
        <v>11111</v>
      </c>
      <c r="F1390" s="6" t="s">
        <v>56</v>
      </c>
      <c r="G1390" s="6">
        <v>123456</v>
      </c>
      <c r="H1390" s="6" t="s">
        <v>57</v>
      </c>
      <c r="I1390" s="7">
        <v>26.493406499999999</v>
      </c>
      <c r="J1390" s="6" t="s">
        <v>15</v>
      </c>
      <c r="K1390" s="7">
        <v>30696.710922999999</v>
      </c>
      <c r="L1390" s="6" t="s">
        <v>15</v>
      </c>
      <c r="M1390" s="6"/>
      <c r="N1390" s="6"/>
      <c r="P1390" s="3">
        <f t="shared" si="213"/>
        <v>45317</v>
      </c>
      <c r="Q1390" t="str">
        <f t="shared" si="214"/>
        <v/>
      </c>
      <c r="R1390" t="str">
        <f t="shared" si="215"/>
        <v>Yes</v>
      </c>
      <c r="S1390">
        <f t="shared" si="216"/>
        <v>22347</v>
      </c>
      <c r="T1390" t="str">
        <f t="shared" si="217"/>
        <v>Cost of Sales 3</v>
      </c>
      <c r="U1390" s="3">
        <f t="shared" si="218"/>
        <v>45317</v>
      </c>
      <c r="V1390" t="str">
        <f>IF($R1390="No","",IF(D1390="","JD",INDEX(Lookup!$B:$B,MATCH(LEFT(D1390,2),Lookup!$A:$A,0))))</f>
        <v>PI</v>
      </c>
      <c r="W1390" t="str">
        <f t="shared" si="219"/>
        <v>xxxx xxx xxxxx</v>
      </c>
      <c r="X1390" t="str">
        <f t="shared" si="220"/>
        <v>xxxx xxx xxx xxx</v>
      </c>
      <c r="Y1390" t="str">
        <f t="shared" si="221"/>
        <v>PI xxx</v>
      </c>
      <c r="Z1390" s="5">
        <f t="shared" si="222"/>
        <v>1.5171599999999998</v>
      </c>
    </row>
    <row r="1391" spans="1:26" x14ac:dyDescent="0.25">
      <c r="A1391" s="6" t="s">
        <v>16</v>
      </c>
      <c r="B1391" s="6" t="s">
        <v>16</v>
      </c>
      <c r="C1391" s="6" t="s">
        <v>54</v>
      </c>
      <c r="D1391" s="6" t="s">
        <v>55</v>
      </c>
      <c r="E1391" s="6">
        <v>11111</v>
      </c>
      <c r="F1391" s="6" t="s">
        <v>56</v>
      </c>
      <c r="G1391" s="6">
        <v>123456</v>
      </c>
      <c r="H1391" s="6" t="s">
        <v>57</v>
      </c>
      <c r="I1391" s="7">
        <v>1.5171599999999998</v>
      </c>
      <c r="J1391" s="6" t="s">
        <v>15</v>
      </c>
      <c r="K1391" s="7">
        <v>30698.228083000002</v>
      </c>
      <c r="L1391" s="6" t="s">
        <v>15</v>
      </c>
      <c r="M1391" s="6"/>
      <c r="N1391" s="6"/>
      <c r="P1391" s="3">
        <f t="shared" si="213"/>
        <v>45317</v>
      </c>
      <c r="Q1391" t="str">
        <f t="shared" si="214"/>
        <v/>
      </c>
      <c r="R1391" t="str">
        <f t="shared" si="215"/>
        <v>Yes</v>
      </c>
      <c r="S1391">
        <f t="shared" si="216"/>
        <v>22347</v>
      </c>
      <c r="T1391" t="str">
        <f t="shared" si="217"/>
        <v>Cost of Sales 3</v>
      </c>
      <c r="U1391" s="3">
        <f t="shared" si="218"/>
        <v>45317</v>
      </c>
      <c r="V1391" t="str">
        <f>IF($R1391="No","",IF(D1391="","JD",INDEX(Lookup!$B:$B,MATCH(LEFT(D1391,2),Lookup!$A:$A,0))))</f>
        <v>PI</v>
      </c>
      <c r="W1391" t="str">
        <f t="shared" si="219"/>
        <v>xxxx xxx xxxxx</v>
      </c>
      <c r="X1391" t="str">
        <f t="shared" si="220"/>
        <v>xxxx xxx xxx xxx</v>
      </c>
      <c r="Y1391" t="str">
        <f t="shared" si="221"/>
        <v>PI xxx</v>
      </c>
      <c r="Z1391" s="5">
        <f t="shared" si="222"/>
        <v>30.861563</v>
      </c>
    </row>
    <row r="1392" spans="1:26" x14ac:dyDescent="0.25">
      <c r="A1392" s="6" t="s">
        <v>16</v>
      </c>
      <c r="B1392" s="6" t="s">
        <v>16</v>
      </c>
      <c r="C1392" s="6" t="s">
        <v>54</v>
      </c>
      <c r="D1392" s="6" t="s">
        <v>55</v>
      </c>
      <c r="E1392" s="6">
        <v>11111</v>
      </c>
      <c r="F1392" s="6" t="s">
        <v>56</v>
      </c>
      <c r="G1392" s="6">
        <v>123456</v>
      </c>
      <c r="H1392" s="6" t="s">
        <v>57</v>
      </c>
      <c r="I1392" s="7">
        <v>30.861563</v>
      </c>
      <c r="J1392" s="6" t="s">
        <v>15</v>
      </c>
      <c r="K1392" s="7">
        <v>30729.089646</v>
      </c>
      <c r="L1392" s="6" t="s">
        <v>15</v>
      </c>
      <c r="M1392" s="6"/>
      <c r="N1392" s="6"/>
      <c r="P1392" s="3">
        <f t="shared" si="213"/>
        <v>45317</v>
      </c>
      <c r="Q1392" t="str">
        <f t="shared" si="214"/>
        <v/>
      </c>
      <c r="R1392" t="str">
        <f t="shared" si="215"/>
        <v>Yes</v>
      </c>
      <c r="S1392">
        <f t="shared" si="216"/>
        <v>22347</v>
      </c>
      <c r="T1392" t="str">
        <f t="shared" si="217"/>
        <v>Cost of Sales 3</v>
      </c>
      <c r="U1392" s="3">
        <f t="shared" si="218"/>
        <v>45317</v>
      </c>
      <c r="V1392" t="str">
        <f>IF($R1392="No","",IF(D1392="","JD",INDEX(Lookup!$B:$B,MATCH(LEFT(D1392,2),Lookup!$A:$A,0))))</f>
        <v>PI</v>
      </c>
      <c r="W1392" t="str">
        <f t="shared" si="219"/>
        <v>xxxx xxx xxxxx</v>
      </c>
      <c r="X1392" t="str">
        <f t="shared" si="220"/>
        <v>xxxx xxx xxx xxx</v>
      </c>
      <c r="Y1392" t="str">
        <f t="shared" si="221"/>
        <v>PI xxx</v>
      </c>
      <c r="Z1392" s="5">
        <f t="shared" si="222"/>
        <v>14.804953000000001</v>
      </c>
    </row>
    <row r="1393" spans="1:26" x14ac:dyDescent="0.25">
      <c r="A1393" s="6" t="s">
        <v>16</v>
      </c>
      <c r="B1393" s="6" t="s">
        <v>16</v>
      </c>
      <c r="C1393" s="6" t="s">
        <v>54</v>
      </c>
      <c r="D1393" s="6" t="s">
        <v>55</v>
      </c>
      <c r="E1393" s="6">
        <v>11111</v>
      </c>
      <c r="F1393" s="6" t="s">
        <v>56</v>
      </c>
      <c r="G1393" s="6">
        <v>123456</v>
      </c>
      <c r="H1393" s="6" t="s">
        <v>57</v>
      </c>
      <c r="I1393" s="7">
        <v>14.804953000000001</v>
      </c>
      <c r="J1393" s="6" t="s">
        <v>15</v>
      </c>
      <c r="K1393" s="7">
        <v>30743.894598999999</v>
      </c>
      <c r="L1393" s="6" t="s">
        <v>15</v>
      </c>
      <c r="M1393" s="6"/>
      <c r="N1393" s="6"/>
      <c r="P1393" s="3">
        <f t="shared" si="213"/>
        <v>45317</v>
      </c>
      <c r="Q1393" t="str">
        <f t="shared" si="214"/>
        <v/>
      </c>
      <c r="R1393" t="str">
        <f t="shared" si="215"/>
        <v>Yes</v>
      </c>
      <c r="S1393">
        <f t="shared" si="216"/>
        <v>22347</v>
      </c>
      <c r="T1393" t="str">
        <f t="shared" si="217"/>
        <v>Cost of Sales 3</v>
      </c>
      <c r="U1393" s="3">
        <f t="shared" si="218"/>
        <v>45317</v>
      </c>
      <c r="V1393" t="str">
        <f>IF($R1393="No","",IF(D1393="","JD",INDEX(Lookup!$B:$B,MATCH(LEFT(D1393,2),Lookup!$A:$A,0))))</f>
        <v>PI</v>
      </c>
      <c r="W1393" t="str">
        <f t="shared" si="219"/>
        <v>xxxx xxx xxxxx</v>
      </c>
      <c r="X1393" t="str">
        <f t="shared" si="220"/>
        <v>xxxx xxx xxx xxx</v>
      </c>
      <c r="Y1393" t="str">
        <f t="shared" si="221"/>
        <v>PI xxx</v>
      </c>
      <c r="Z1393" s="5">
        <f t="shared" si="222"/>
        <v>60.888687999999995</v>
      </c>
    </row>
    <row r="1394" spans="1:26" x14ac:dyDescent="0.25">
      <c r="A1394" s="6" t="s">
        <v>16</v>
      </c>
      <c r="B1394" s="6" t="s">
        <v>16</v>
      </c>
      <c r="C1394" s="6" t="s">
        <v>54</v>
      </c>
      <c r="D1394" s="6" t="s">
        <v>55</v>
      </c>
      <c r="E1394" s="6">
        <v>11111</v>
      </c>
      <c r="F1394" s="6" t="s">
        <v>56</v>
      </c>
      <c r="G1394" s="6">
        <v>123456</v>
      </c>
      <c r="H1394" s="6" t="s">
        <v>57</v>
      </c>
      <c r="I1394" s="7">
        <v>60.888687999999995</v>
      </c>
      <c r="J1394" s="6" t="s">
        <v>15</v>
      </c>
      <c r="K1394" s="7">
        <v>30804.783286999998</v>
      </c>
      <c r="L1394" s="6" t="s">
        <v>15</v>
      </c>
      <c r="M1394" s="6"/>
      <c r="N1394" s="6"/>
      <c r="P1394" s="3">
        <f t="shared" si="213"/>
        <v>45317</v>
      </c>
      <c r="Q1394" t="str">
        <f t="shared" si="214"/>
        <v/>
      </c>
      <c r="R1394" t="str">
        <f t="shared" si="215"/>
        <v>Yes</v>
      </c>
      <c r="S1394">
        <f t="shared" si="216"/>
        <v>22347</v>
      </c>
      <c r="T1394" t="str">
        <f t="shared" si="217"/>
        <v>Cost of Sales 3</v>
      </c>
      <c r="U1394" s="3">
        <f t="shared" si="218"/>
        <v>45317</v>
      </c>
      <c r="V1394" t="str">
        <f>IF($R1394="No","",IF(D1394="","JD",INDEX(Lookup!$B:$B,MATCH(LEFT(D1394,2),Lookup!$A:$A,0))))</f>
        <v>PI</v>
      </c>
      <c r="W1394" t="str">
        <f t="shared" si="219"/>
        <v>xxxx xxx xxxxx</v>
      </c>
      <c r="X1394" t="str">
        <f t="shared" si="220"/>
        <v>xxxx xxx xxx xxx</v>
      </c>
      <c r="Y1394" t="str">
        <f t="shared" si="221"/>
        <v>PI xxx</v>
      </c>
      <c r="Z1394" s="5">
        <f t="shared" si="222"/>
        <v>41.140321999999998</v>
      </c>
    </row>
    <row r="1395" spans="1:26" x14ac:dyDescent="0.25">
      <c r="A1395" s="6" t="s">
        <v>16</v>
      </c>
      <c r="B1395" s="6" t="s">
        <v>16</v>
      </c>
      <c r="C1395" s="6" t="s">
        <v>54</v>
      </c>
      <c r="D1395" s="6" t="s">
        <v>55</v>
      </c>
      <c r="E1395" s="6">
        <v>11111</v>
      </c>
      <c r="F1395" s="6" t="s">
        <v>56</v>
      </c>
      <c r="G1395" s="6">
        <v>123456</v>
      </c>
      <c r="H1395" s="6" t="s">
        <v>57</v>
      </c>
      <c r="I1395" s="7">
        <v>41.140321999999998</v>
      </c>
      <c r="J1395" s="6" t="s">
        <v>15</v>
      </c>
      <c r="K1395" s="7">
        <v>30845.923609000001</v>
      </c>
      <c r="L1395" s="6" t="s">
        <v>15</v>
      </c>
      <c r="M1395" s="6"/>
      <c r="N1395" s="6"/>
      <c r="P1395" s="3">
        <f t="shared" si="213"/>
        <v>45317</v>
      </c>
      <c r="Q1395" t="str">
        <f t="shared" si="214"/>
        <v/>
      </c>
      <c r="R1395" t="str">
        <f t="shared" si="215"/>
        <v>Yes</v>
      </c>
      <c r="S1395">
        <f t="shared" si="216"/>
        <v>22347</v>
      </c>
      <c r="T1395" t="str">
        <f t="shared" si="217"/>
        <v>Cost of Sales 3</v>
      </c>
      <c r="U1395" s="3">
        <f t="shared" si="218"/>
        <v>45317</v>
      </c>
      <c r="V1395" t="str">
        <f>IF($R1395="No","",IF(D1395="","JD",INDEX(Lookup!$B:$B,MATCH(LEFT(D1395,2),Lookup!$A:$A,0))))</f>
        <v>PI</v>
      </c>
      <c r="W1395" t="str">
        <f t="shared" si="219"/>
        <v>xxxx xxx xxxxx</v>
      </c>
      <c r="X1395" t="str">
        <f t="shared" si="220"/>
        <v>xxxx xxx xxx xxx</v>
      </c>
      <c r="Y1395" t="str">
        <f t="shared" si="221"/>
        <v>PI xxx</v>
      </c>
      <c r="Z1395" s="5">
        <f t="shared" si="222"/>
        <v>23.800447499999997</v>
      </c>
    </row>
    <row r="1396" spans="1:26" x14ac:dyDescent="0.25">
      <c r="A1396" s="6" t="s">
        <v>16</v>
      </c>
      <c r="B1396" s="6" t="s">
        <v>16</v>
      </c>
      <c r="C1396" s="6" t="s">
        <v>54</v>
      </c>
      <c r="D1396" s="6" t="s">
        <v>55</v>
      </c>
      <c r="E1396" s="6">
        <v>11111</v>
      </c>
      <c r="F1396" s="6" t="s">
        <v>56</v>
      </c>
      <c r="G1396" s="6">
        <v>123456</v>
      </c>
      <c r="H1396" s="6" t="s">
        <v>57</v>
      </c>
      <c r="I1396" s="7">
        <v>23.800447499999997</v>
      </c>
      <c r="J1396" s="6" t="s">
        <v>15</v>
      </c>
      <c r="K1396" s="7">
        <v>30869.724056500003</v>
      </c>
      <c r="L1396" s="6" t="s">
        <v>15</v>
      </c>
      <c r="M1396" s="6"/>
      <c r="N1396" s="6"/>
      <c r="P1396" s="3">
        <f t="shared" si="213"/>
        <v>45317</v>
      </c>
      <c r="Q1396" t="str">
        <f t="shared" si="214"/>
        <v/>
      </c>
      <c r="R1396" t="str">
        <f t="shared" si="215"/>
        <v>Yes</v>
      </c>
      <c r="S1396">
        <f t="shared" si="216"/>
        <v>22347</v>
      </c>
      <c r="T1396" t="str">
        <f t="shared" si="217"/>
        <v>Cost of Sales 3</v>
      </c>
      <c r="U1396" s="3">
        <f t="shared" si="218"/>
        <v>45317</v>
      </c>
      <c r="V1396" t="str">
        <f>IF($R1396="No","",IF(D1396="","JD",INDEX(Lookup!$B:$B,MATCH(LEFT(D1396,2),Lookup!$A:$A,0))))</f>
        <v>PI</v>
      </c>
      <c r="W1396" t="str">
        <f t="shared" si="219"/>
        <v>xxxx xxx xxxxx</v>
      </c>
      <c r="X1396" t="str">
        <f t="shared" si="220"/>
        <v>xxxx xxx xxx xxx</v>
      </c>
      <c r="Y1396" t="str">
        <f t="shared" si="221"/>
        <v>PI xxx</v>
      </c>
      <c r="Z1396" s="5">
        <f t="shared" si="222"/>
        <v>130.1912925</v>
      </c>
    </row>
    <row r="1397" spans="1:26" x14ac:dyDescent="0.25">
      <c r="A1397" s="6" t="s">
        <v>16</v>
      </c>
      <c r="B1397" s="6" t="s">
        <v>16</v>
      </c>
      <c r="C1397" s="6" t="s">
        <v>54</v>
      </c>
      <c r="D1397" s="6" t="s">
        <v>55</v>
      </c>
      <c r="E1397" s="6">
        <v>11111</v>
      </c>
      <c r="F1397" s="6" t="s">
        <v>56</v>
      </c>
      <c r="G1397" s="6">
        <v>123456</v>
      </c>
      <c r="H1397" s="6" t="s">
        <v>57</v>
      </c>
      <c r="I1397" s="7">
        <v>130.1912925</v>
      </c>
      <c r="J1397" s="6" t="s">
        <v>15</v>
      </c>
      <c r="K1397" s="7">
        <v>30999.915348999999</v>
      </c>
      <c r="L1397" s="6" t="s">
        <v>15</v>
      </c>
      <c r="M1397" s="6"/>
      <c r="N1397" s="6"/>
      <c r="P1397" s="3">
        <f t="shared" si="213"/>
        <v>45317</v>
      </c>
      <c r="Q1397" t="str">
        <f t="shared" si="214"/>
        <v/>
      </c>
      <c r="R1397" t="str">
        <f t="shared" si="215"/>
        <v>Yes</v>
      </c>
      <c r="S1397">
        <f t="shared" si="216"/>
        <v>22347</v>
      </c>
      <c r="T1397" t="str">
        <f t="shared" si="217"/>
        <v>Cost of Sales 3</v>
      </c>
      <c r="U1397" s="3">
        <f t="shared" si="218"/>
        <v>45317</v>
      </c>
      <c r="V1397" t="str">
        <f>IF($R1397="No","",IF(D1397="","JD",INDEX(Lookup!$B:$B,MATCH(LEFT(D1397,2),Lookup!$A:$A,0))))</f>
        <v>PI</v>
      </c>
      <c r="W1397" t="str">
        <f t="shared" si="219"/>
        <v>xxxx xxx xxxxx</v>
      </c>
      <c r="X1397" t="str">
        <f t="shared" si="220"/>
        <v>xxxx xxx xxx xxx</v>
      </c>
      <c r="Y1397" t="str">
        <f t="shared" si="221"/>
        <v>PI xxx</v>
      </c>
      <c r="Z1397" s="5">
        <f t="shared" si="222"/>
        <v>16.423257</v>
      </c>
    </row>
    <row r="1398" spans="1:26" x14ac:dyDescent="0.25">
      <c r="A1398" s="6" t="s">
        <v>16</v>
      </c>
      <c r="B1398" s="6" t="s">
        <v>16</v>
      </c>
      <c r="C1398" s="6" t="s">
        <v>54</v>
      </c>
      <c r="D1398" s="6" t="s">
        <v>55</v>
      </c>
      <c r="E1398" s="6">
        <v>11111</v>
      </c>
      <c r="F1398" s="6" t="s">
        <v>56</v>
      </c>
      <c r="G1398" s="6">
        <v>123456</v>
      </c>
      <c r="H1398" s="6" t="s">
        <v>57</v>
      </c>
      <c r="I1398" s="7">
        <v>16.423257</v>
      </c>
      <c r="J1398" s="6" t="s">
        <v>15</v>
      </c>
      <c r="K1398" s="7">
        <v>31016.338605999998</v>
      </c>
      <c r="L1398" s="6" t="s">
        <v>15</v>
      </c>
      <c r="M1398" s="6"/>
      <c r="N1398" s="6"/>
      <c r="P1398" s="3">
        <f t="shared" si="213"/>
        <v>45317</v>
      </c>
      <c r="Q1398" t="str">
        <f t="shared" si="214"/>
        <v/>
      </c>
      <c r="R1398" t="str">
        <f t="shared" si="215"/>
        <v>Yes</v>
      </c>
      <c r="S1398">
        <f t="shared" si="216"/>
        <v>22347</v>
      </c>
      <c r="T1398" t="str">
        <f t="shared" si="217"/>
        <v>Cost of Sales 3</v>
      </c>
      <c r="U1398" s="3">
        <f t="shared" si="218"/>
        <v>45317</v>
      </c>
      <c r="V1398" t="str">
        <f>IF($R1398="No","",IF(D1398="","JD",INDEX(Lookup!$B:$B,MATCH(LEFT(D1398,2),Lookup!$A:$A,0))))</f>
        <v>PI</v>
      </c>
      <c r="W1398" t="str">
        <f t="shared" si="219"/>
        <v>xxxx xxx xxxxx</v>
      </c>
      <c r="X1398" t="str">
        <f t="shared" si="220"/>
        <v>xxxx xxx xxx xxx</v>
      </c>
      <c r="Y1398" t="str">
        <f t="shared" si="221"/>
        <v>PI xxx</v>
      </c>
      <c r="Z1398" s="5">
        <f t="shared" si="222"/>
        <v>33.099373999999997</v>
      </c>
    </row>
    <row r="1399" spans="1:26" x14ac:dyDescent="0.25">
      <c r="A1399" s="6" t="s">
        <v>16</v>
      </c>
      <c r="B1399" s="6" t="s">
        <v>16</v>
      </c>
      <c r="C1399" s="6" t="s">
        <v>54</v>
      </c>
      <c r="D1399" s="6" t="s">
        <v>55</v>
      </c>
      <c r="E1399" s="6">
        <v>11111</v>
      </c>
      <c r="F1399" s="6" t="s">
        <v>56</v>
      </c>
      <c r="G1399" s="6">
        <v>123456</v>
      </c>
      <c r="H1399" s="6" t="s">
        <v>57</v>
      </c>
      <c r="I1399" s="7">
        <v>33.099373999999997</v>
      </c>
      <c r="J1399" s="6" t="s">
        <v>15</v>
      </c>
      <c r="K1399" s="7">
        <v>31049.437979999999</v>
      </c>
      <c r="L1399" s="6" t="s">
        <v>15</v>
      </c>
      <c r="M1399" s="6"/>
      <c r="N1399" s="6"/>
      <c r="P1399" s="3">
        <f t="shared" si="213"/>
        <v>45317</v>
      </c>
      <c r="Q1399" t="str">
        <f t="shared" si="214"/>
        <v/>
      </c>
      <c r="R1399" t="str">
        <f t="shared" si="215"/>
        <v>Yes</v>
      </c>
      <c r="S1399">
        <f t="shared" si="216"/>
        <v>22347</v>
      </c>
      <c r="T1399" t="str">
        <f t="shared" si="217"/>
        <v>Cost of Sales 3</v>
      </c>
      <c r="U1399" s="3">
        <f t="shared" si="218"/>
        <v>45317</v>
      </c>
      <c r="V1399" t="str">
        <f>IF($R1399="No","",IF(D1399="","JD",INDEX(Lookup!$B:$B,MATCH(LEFT(D1399,2),Lookup!$A:$A,0))))</f>
        <v>PI</v>
      </c>
      <c r="W1399" t="str">
        <f t="shared" si="219"/>
        <v>xxxx xxx xxxxx</v>
      </c>
      <c r="X1399" t="str">
        <f t="shared" si="220"/>
        <v>xxxx xxx xxx xxx</v>
      </c>
      <c r="Y1399" t="str">
        <f t="shared" si="221"/>
        <v>PI xxx</v>
      </c>
      <c r="Z1399" s="5">
        <f t="shared" si="222"/>
        <v>161.97579450000001</v>
      </c>
    </row>
    <row r="1400" spans="1:26" x14ac:dyDescent="0.25">
      <c r="A1400" s="6" t="s">
        <v>16</v>
      </c>
      <c r="B1400" s="6" t="s">
        <v>16</v>
      </c>
      <c r="C1400" s="6" t="s">
        <v>54</v>
      </c>
      <c r="D1400" s="6" t="s">
        <v>55</v>
      </c>
      <c r="E1400" s="6">
        <v>11111</v>
      </c>
      <c r="F1400" s="6" t="s">
        <v>56</v>
      </c>
      <c r="G1400" s="6">
        <v>123456</v>
      </c>
      <c r="H1400" s="6" t="s">
        <v>57</v>
      </c>
      <c r="I1400" s="7">
        <v>161.97579450000001</v>
      </c>
      <c r="J1400" s="6" t="s">
        <v>15</v>
      </c>
      <c r="K1400" s="7">
        <v>31211.413774500001</v>
      </c>
      <c r="L1400" s="6" t="s">
        <v>15</v>
      </c>
      <c r="M1400" s="6"/>
      <c r="N1400" s="6"/>
      <c r="P1400" s="3">
        <f t="shared" si="213"/>
        <v>45317</v>
      </c>
      <c r="Q1400" t="str">
        <f t="shared" si="214"/>
        <v/>
      </c>
      <c r="R1400" t="str">
        <f t="shared" si="215"/>
        <v>Yes</v>
      </c>
      <c r="S1400">
        <f t="shared" si="216"/>
        <v>22347</v>
      </c>
      <c r="T1400" t="str">
        <f t="shared" si="217"/>
        <v>Cost of Sales 3</v>
      </c>
      <c r="U1400" s="3">
        <f t="shared" si="218"/>
        <v>45317</v>
      </c>
      <c r="V1400" t="str">
        <f>IF($R1400="No","",IF(D1400="","JD",INDEX(Lookup!$B:$B,MATCH(LEFT(D1400,2),Lookup!$A:$A,0))))</f>
        <v>PI</v>
      </c>
      <c r="W1400" t="str">
        <f t="shared" si="219"/>
        <v>xxxx xxx xxxxx</v>
      </c>
      <c r="X1400" t="str">
        <f t="shared" si="220"/>
        <v>xxxx xxx xxx xxx</v>
      </c>
      <c r="Y1400" t="str">
        <f t="shared" si="221"/>
        <v>PI xxx</v>
      </c>
      <c r="Z1400" s="5">
        <f t="shared" si="222"/>
        <v>24.653849999999998</v>
      </c>
    </row>
    <row r="1401" spans="1:26" x14ac:dyDescent="0.25">
      <c r="A1401" s="6" t="s">
        <v>16</v>
      </c>
      <c r="B1401" s="6" t="s">
        <v>16</v>
      </c>
      <c r="C1401" s="6" t="s">
        <v>54</v>
      </c>
      <c r="D1401" s="6" t="s">
        <v>55</v>
      </c>
      <c r="E1401" s="6">
        <v>11111</v>
      </c>
      <c r="F1401" s="6" t="s">
        <v>56</v>
      </c>
      <c r="G1401" s="6">
        <v>123456</v>
      </c>
      <c r="H1401" s="6" t="s">
        <v>57</v>
      </c>
      <c r="I1401" s="7">
        <v>24.653849999999998</v>
      </c>
      <c r="J1401" s="6" t="s">
        <v>15</v>
      </c>
      <c r="K1401" s="7">
        <v>31236.0676245</v>
      </c>
      <c r="L1401" s="6" t="s">
        <v>15</v>
      </c>
      <c r="M1401" s="6"/>
      <c r="N1401" s="6"/>
      <c r="P1401" s="3">
        <f t="shared" si="213"/>
        <v>45317</v>
      </c>
      <c r="Q1401" t="str">
        <f t="shared" si="214"/>
        <v/>
      </c>
      <c r="R1401" t="str">
        <f t="shared" si="215"/>
        <v>Yes</v>
      </c>
      <c r="S1401">
        <f t="shared" si="216"/>
        <v>22347</v>
      </c>
      <c r="T1401" t="str">
        <f t="shared" si="217"/>
        <v>Cost of Sales 3</v>
      </c>
      <c r="U1401" s="3">
        <f t="shared" si="218"/>
        <v>45317</v>
      </c>
      <c r="V1401" t="str">
        <f>IF($R1401="No","",IF(D1401="","JD",INDEX(Lookup!$B:$B,MATCH(LEFT(D1401,2),Lookup!$A:$A,0))))</f>
        <v>PI</v>
      </c>
      <c r="W1401" t="str">
        <f t="shared" si="219"/>
        <v>xxxx xxx xxxxx</v>
      </c>
      <c r="X1401" t="str">
        <f t="shared" si="220"/>
        <v>xxxx xxx xxx xxx</v>
      </c>
      <c r="Y1401" t="str">
        <f t="shared" si="221"/>
        <v>PI xxx</v>
      </c>
      <c r="Z1401" s="5">
        <f t="shared" si="222"/>
        <v>22.169500499999998</v>
      </c>
    </row>
    <row r="1402" spans="1:26" x14ac:dyDescent="0.25">
      <c r="A1402" s="6" t="s">
        <v>16</v>
      </c>
      <c r="B1402" s="6" t="s">
        <v>16</v>
      </c>
      <c r="C1402" s="6" t="s">
        <v>54</v>
      </c>
      <c r="D1402" s="6" t="s">
        <v>55</v>
      </c>
      <c r="E1402" s="6">
        <v>11111</v>
      </c>
      <c r="F1402" s="6" t="s">
        <v>56</v>
      </c>
      <c r="G1402" s="6">
        <v>123456</v>
      </c>
      <c r="H1402" s="6" t="s">
        <v>57</v>
      </c>
      <c r="I1402" s="7">
        <v>22.169500499999998</v>
      </c>
      <c r="J1402" s="6" t="s">
        <v>15</v>
      </c>
      <c r="K1402" s="7">
        <v>31258.237125</v>
      </c>
      <c r="L1402" s="6" t="s">
        <v>15</v>
      </c>
      <c r="M1402" s="6"/>
      <c r="N1402" s="6"/>
      <c r="P1402" s="3">
        <f t="shared" si="213"/>
        <v>45317</v>
      </c>
      <c r="Q1402" t="str">
        <f t="shared" si="214"/>
        <v/>
      </c>
      <c r="R1402" t="str">
        <f t="shared" si="215"/>
        <v>Yes</v>
      </c>
      <c r="S1402">
        <f t="shared" si="216"/>
        <v>22347</v>
      </c>
      <c r="T1402" t="str">
        <f t="shared" si="217"/>
        <v>Cost of Sales 3</v>
      </c>
      <c r="U1402" s="3">
        <f t="shared" si="218"/>
        <v>45317</v>
      </c>
      <c r="V1402" t="str">
        <f>IF($R1402="No","",IF(D1402="","JD",INDEX(Lookup!$B:$B,MATCH(LEFT(D1402,2),Lookup!$A:$A,0))))</f>
        <v>PI</v>
      </c>
      <c r="W1402" t="str">
        <f t="shared" si="219"/>
        <v>xxxx xxx xxxxx</v>
      </c>
      <c r="X1402" t="str">
        <f t="shared" si="220"/>
        <v>xxxx xxx xxx xxx</v>
      </c>
      <c r="Y1402" t="str">
        <f t="shared" si="221"/>
        <v>PI xxx</v>
      </c>
      <c r="Z1402" s="5">
        <f t="shared" si="222"/>
        <v>24.881423999999999</v>
      </c>
    </row>
    <row r="1403" spans="1:26" x14ac:dyDescent="0.25">
      <c r="A1403" s="6" t="s">
        <v>16</v>
      </c>
      <c r="B1403" s="6" t="s">
        <v>16</v>
      </c>
      <c r="C1403" s="6" t="s">
        <v>54</v>
      </c>
      <c r="D1403" s="6" t="s">
        <v>55</v>
      </c>
      <c r="E1403" s="6">
        <v>11111</v>
      </c>
      <c r="F1403" s="6" t="s">
        <v>56</v>
      </c>
      <c r="G1403" s="6">
        <v>123456</v>
      </c>
      <c r="H1403" s="6" t="s">
        <v>57</v>
      </c>
      <c r="I1403" s="7">
        <v>24.881423999999999</v>
      </c>
      <c r="J1403" s="6" t="s">
        <v>15</v>
      </c>
      <c r="K1403" s="7">
        <v>31283.118548999999</v>
      </c>
      <c r="L1403" s="6" t="s">
        <v>15</v>
      </c>
      <c r="M1403" s="6"/>
      <c r="N1403" s="6"/>
      <c r="P1403" s="3">
        <f t="shared" si="213"/>
        <v>45317</v>
      </c>
      <c r="Q1403" t="str">
        <f t="shared" si="214"/>
        <v/>
      </c>
      <c r="R1403" t="str">
        <f t="shared" si="215"/>
        <v>Yes</v>
      </c>
      <c r="S1403">
        <f t="shared" si="216"/>
        <v>22347</v>
      </c>
      <c r="T1403" t="str">
        <f t="shared" si="217"/>
        <v>Cost of Sales 3</v>
      </c>
      <c r="U1403" s="3">
        <f t="shared" si="218"/>
        <v>45317</v>
      </c>
      <c r="V1403" t="str">
        <f>IF($R1403="No","",IF(D1403="","JD",INDEX(Lookup!$B:$B,MATCH(LEFT(D1403,2),Lookup!$A:$A,0))))</f>
        <v>PI</v>
      </c>
      <c r="W1403" t="str">
        <f t="shared" si="219"/>
        <v>xxxx xxx xxxxx</v>
      </c>
      <c r="X1403" t="str">
        <f t="shared" si="220"/>
        <v>xxxx xxx xxx xxx</v>
      </c>
      <c r="Y1403" t="str">
        <f t="shared" si="221"/>
        <v>PI xxx</v>
      </c>
      <c r="Z1403" s="5">
        <f t="shared" si="222"/>
        <v>30.810991000000001</v>
      </c>
    </row>
    <row r="1404" spans="1:26" x14ac:dyDescent="0.25">
      <c r="A1404" s="6" t="s">
        <v>16</v>
      </c>
      <c r="B1404" s="6" t="s">
        <v>16</v>
      </c>
      <c r="C1404" s="6" t="s">
        <v>54</v>
      </c>
      <c r="D1404" s="6" t="s">
        <v>55</v>
      </c>
      <c r="E1404" s="6">
        <v>11111</v>
      </c>
      <c r="F1404" s="6" t="s">
        <v>56</v>
      </c>
      <c r="G1404" s="6">
        <v>123456</v>
      </c>
      <c r="H1404" s="6" t="s">
        <v>57</v>
      </c>
      <c r="I1404" s="7">
        <v>30.810991000000001</v>
      </c>
      <c r="J1404" s="6" t="s">
        <v>15</v>
      </c>
      <c r="K1404" s="7">
        <v>31313.929539999997</v>
      </c>
      <c r="L1404" s="6" t="s">
        <v>15</v>
      </c>
      <c r="M1404" s="6"/>
      <c r="N1404" s="6"/>
      <c r="P1404" s="3">
        <f t="shared" si="213"/>
        <v>45317</v>
      </c>
      <c r="Q1404" t="str">
        <f t="shared" si="214"/>
        <v/>
      </c>
      <c r="R1404" t="str">
        <f t="shared" si="215"/>
        <v>Yes</v>
      </c>
      <c r="S1404">
        <f t="shared" si="216"/>
        <v>22347</v>
      </c>
      <c r="T1404" t="str">
        <f t="shared" si="217"/>
        <v>Cost of Sales 3</v>
      </c>
      <c r="U1404" s="3">
        <f t="shared" si="218"/>
        <v>45317</v>
      </c>
      <c r="V1404" t="str">
        <f>IF($R1404="No","",IF(D1404="","JD",INDEX(Lookup!$B:$B,MATCH(LEFT(D1404,2),Lookup!$A:$A,0))))</f>
        <v>PI</v>
      </c>
      <c r="W1404" t="str">
        <f t="shared" si="219"/>
        <v>xxxx xxx xxxxx</v>
      </c>
      <c r="X1404" t="str">
        <f t="shared" si="220"/>
        <v>xxxx xxx xxx xxx</v>
      </c>
      <c r="Y1404" t="str">
        <f t="shared" si="221"/>
        <v>PI xxx</v>
      </c>
      <c r="Z1404" s="5">
        <f t="shared" si="222"/>
        <v>80.845663500000001</v>
      </c>
    </row>
    <row r="1405" spans="1:26" x14ac:dyDescent="0.25">
      <c r="A1405" s="6" t="s">
        <v>16</v>
      </c>
      <c r="B1405" s="6" t="s">
        <v>16</v>
      </c>
      <c r="C1405" s="6" t="s">
        <v>54</v>
      </c>
      <c r="D1405" s="6" t="s">
        <v>55</v>
      </c>
      <c r="E1405" s="6">
        <v>11111</v>
      </c>
      <c r="F1405" s="6" t="s">
        <v>56</v>
      </c>
      <c r="G1405" s="6">
        <v>123456</v>
      </c>
      <c r="H1405" s="6" t="s">
        <v>57</v>
      </c>
      <c r="I1405" s="7">
        <v>80.845663500000001</v>
      </c>
      <c r="J1405" s="6" t="s">
        <v>15</v>
      </c>
      <c r="K1405" s="7">
        <v>31394.775203499998</v>
      </c>
      <c r="L1405" s="6" t="s">
        <v>15</v>
      </c>
      <c r="M1405" s="6"/>
      <c r="N1405" s="6"/>
      <c r="P1405" s="3">
        <f t="shared" si="213"/>
        <v>45317</v>
      </c>
      <c r="Q1405" t="str">
        <f t="shared" si="214"/>
        <v/>
      </c>
      <c r="R1405" t="str">
        <f t="shared" si="215"/>
        <v>Yes</v>
      </c>
      <c r="S1405">
        <f t="shared" si="216"/>
        <v>22347</v>
      </c>
      <c r="T1405" t="str">
        <f t="shared" si="217"/>
        <v>Cost of Sales 3</v>
      </c>
      <c r="U1405" s="3">
        <f t="shared" si="218"/>
        <v>45317</v>
      </c>
      <c r="V1405" t="str">
        <f>IF($R1405="No","",IF(D1405="","JD",INDEX(Lookup!$B:$B,MATCH(LEFT(D1405,2),Lookup!$A:$A,0))))</f>
        <v>PI</v>
      </c>
      <c r="W1405" t="str">
        <f t="shared" si="219"/>
        <v>xxxx xxx xxxxx</v>
      </c>
      <c r="X1405" t="str">
        <f t="shared" si="220"/>
        <v>xxxx xxx xxx xxx</v>
      </c>
      <c r="Y1405" t="str">
        <f t="shared" si="221"/>
        <v>PI xxx</v>
      </c>
      <c r="Z1405" s="5">
        <f t="shared" si="222"/>
        <v>59.586459000000005</v>
      </c>
    </row>
    <row r="1406" spans="1:26" x14ac:dyDescent="0.25">
      <c r="A1406" s="6" t="s">
        <v>16</v>
      </c>
      <c r="B1406" s="6" t="s">
        <v>16</v>
      </c>
      <c r="C1406" s="6" t="s">
        <v>54</v>
      </c>
      <c r="D1406" s="6" t="s">
        <v>55</v>
      </c>
      <c r="E1406" s="6">
        <v>11111</v>
      </c>
      <c r="F1406" s="6" t="s">
        <v>56</v>
      </c>
      <c r="G1406" s="6">
        <v>123456</v>
      </c>
      <c r="H1406" s="6" t="s">
        <v>57</v>
      </c>
      <c r="I1406" s="7">
        <v>59.586459000000005</v>
      </c>
      <c r="J1406" s="6" t="s">
        <v>15</v>
      </c>
      <c r="K1406" s="7">
        <v>31454.3616625</v>
      </c>
      <c r="L1406" s="6" t="s">
        <v>15</v>
      </c>
      <c r="M1406" s="6"/>
      <c r="N1406" s="6"/>
      <c r="P1406" s="3">
        <f t="shared" si="213"/>
        <v>45317</v>
      </c>
      <c r="Q1406" t="str">
        <f t="shared" si="214"/>
        <v/>
      </c>
      <c r="R1406" t="str">
        <f t="shared" si="215"/>
        <v>Yes</v>
      </c>
      <c r="S1406">
        <f t="shared" si="216"/>
        <v>22347</v>
      </c>
      <c r="T1406" t="str">
        <f t="shared" si="217"/>
        <v>Cost of Sales 3</v>
      </c>
      <c r="U1406" s="3">
        <f t="shared" si="218"/>
        <v>45317</v>
      </c>
      <c r="V1406" t="str">
        <f>IF($R1406="No","",IF(D1406="","JD",INDEX(Lookup!$B:$B,MATCH(LEFT(D1406,2),Lookup!$A:$A,0))))</f>
        <v>PI</v>
      </c>
      <c r="W1406" t="str">
        <f t="shared" si="219"/>
        <v>xxxx xxx xxxxx</v>
      </c>
      <c r="X1406" t="str">
        <f t="shared" si="220"/>
        <v>xxxx xxx xxx xxx</v>
      </c>
      <c r="Y1406" t="str">
        <f t="shared" si="221"/>
        <v>PI xxx</v>
      </c>
      <c r="Z1406" s="5">
        <f t="shared" si="222"/>
        <v>25.463001999999999</v>
      </c>
    </row>
    <row r="1407" spans="1:26" x14ac:dyDescent="0.25">
      <c r="A1407" s="6" t="s">
        <v>16</v>
      </c>
      <c r="B1407" s="6" t="s">
        <v>16</v>
      </c>
      <c r="C1407" s="6" t="s">
        <v>54</v>
      </c>
      <c r="D1407" s="6" t="s">
        <v>55</v>
      </c>
      <c r="E1407" s="6">
        <v>11111</v>
      </c>
      <c r="F1407" s="6" t="s">
        <v>56</v>
      </c>
      <c r="G1407" s="6">
        <v>123456</v>
      </c>
      <c r="H1407" s="6" t="s">
        <v>57</v>
      </c>
      <c r="I1407" s="7">
        <v>25.463001999999999</v>
      </c>
      <c r="J1407" s="6" t="s">
        <v>15</v>
      </c>
      <c r="K1407" s="7">
        <v>31479.8246645</v>
      </c>
      <c r="L1407" s="6" t="s">
        <v>15</v>
      </c>
      <c r="M1407" s="6"/>
      <c r="N1407" s="6"/>
      <c r="P1407" s="3">
        <f t="shared" si="213"/>
        <v>45317</v>
      </c>
      <c r="Q1407" t="str">
        <f t="shared" si="214"/>
        <v/>
      </c>
      <c r="R1407" t="str">
        <f t="shared" si="215"/>
        <v>Yes</v>
      </c>
      <c r="S1407">
        <f t="shared" si="216"/>
        <v>22347</v>
      </c>
      <c r="T1407" t="str">
        <f t="shared" si="217"/>
        <v>Cost of Sales 3</v>
      </c>
      <c r="U1407" s="3">
        <f t="shared" si="218"/>
        <v>45317</v>
      </c>
      <c r="V1407" t="str">
        <f>IF($R1407="No","",IF(D1407="","JD",INDEX(Lookup!$B:$B,MATCH(LEFT(D1407,2),Lookup!$A:$A,0))))</f>
        <v>PI</v>
      </c>
      <c r="W1407" t="str">
        <f t="shared" si="219"/>
        <v>xxxx xxx xxxxx</v>
      </c>
      <c r="X1407" t="str">
        <f t="shared" si="220"/>
        <v>xxxx xxx xxx xxx</v>
      </c>
      <c r="Y1407" t="str">
        <f t="shared" si="221"/>
        <v>PI xxx</v>
      </c>
      <c r="Z1407" s="5">
        <f t="shared" si="222"/>
        <v>40.678852499999998</v>
      </c>
    </row>
    <row r="1408" spans="1:26" x14ac:dyDescent="0.25">
      <c r="A1408" s="6" t="s">
        <v>16</v>
      </c>
      <c r="B1408" s="6" t="s">
        <v>16</v>
      </c>
      <c r="C1408" s="6" t="s">
        <v>54</v>
      </c>
      <c r="D1408" s="6" t="s">
        <v>55</v>
      </c>
      <c r="E1408" s="6">
        <v>11111</v>
      </c>
      <c r="F1408" s="6" t="s">
        <v>56</v>
      </c>
      <c r="G1408" s="6">
        <v>123456</v>
      </c>
      <c r="H1408" s="6" t="s">
        <v>57</v>
      </c>
      <c r="I1408" s="7">
        <v>40.678852499999998</v>
      </c>
      <c r="J1408" s="6" t="s">
        <v>15</v>
      </c>
      <c r="K1408" s="7">
        <v>31520.503516999997</v>
      </c>
      <c r="L1408" s="6" t="s">
        <v>15</v>
      </c>
      <c r="M1408" s="6"/>
      <c r="N1408" s="6"/>
      <c r="P1408" s="3">
        <f t="shared" si="213"/>
        <v>45317</v>
      </c>
      <c r="Q1408" t="str">
        <f t="shared" si="214"/>
        <v/>
      </c>
      <c r="R1408" t="str">
        <f t="shared" si="215"/>
        <v>Yes</v>
      </c>
      <c r="S1408">
        <f t="shared" si="216"/>
        <v>22347</v>
      </c>
      <c r="T1408" t="str">
        <f t="shared" si="217"/>
        <v>Cost of Sales 3</v>
      </c>
      <c r="U1408" s="3">
        <f t="shared" si="218"/>
        <v>45317</v>
      </c>
      <c r="V1408" t="str">
        <f>IF($R1408="No","",IF(D1408="","JD",INDEX(Lookup!$B:$B,MATCH(LEFT(D1408,2),Lookup!$A:$A,0))))</f>
        <v>PI</v>
      </c>
      <c r="W1408" t="str">
        <f t="shared" si="219"/>
        <v>xxxx xxx xxxxx</v>
      </c>
      <c r="X1408" t="str">
        <f t="shared" si="220"/>
        <v>xxxx xxx xxx xxx</v>
      </c>
      <c r="Y1408" t="str">
        <f t="shared" si="221"/>
        <v>PI xxx</v>
      </c>
      <c r="Z1408" s="5">
        <f t="shared" si="222"/>
        <v>379.29</v>
      </c>
    </row>
    <row r="1409" spans="1:26" x14ac:dyDescent="0.25">
      <c r="A1409" s="6" t="s">
        <v>16</v>
      </c>
      <c r="B1409" s="6" t="s">
        <v>16</v>
      </c>
      <c r="C1409" s="6" t="s">
        <v>54</v>
      </c>
      <c r="D1409" s="6" t="s">
        <v>55</v>
      </c>
      <c r="E1409" s="6">
        <v>11111</v>
      </c>
      <c r="F1409" s="6" t="s">
        <v>56</v>
      </c>
      <c r="G1409" s="6">
        <v>123456</v>
      </c>
      <c r="H1409" s="6" t="s">
        <v>57</v>
      </c>
      <c r="I1409" s="7">
        <v>379.29</v>
      </c>
      <c r="J1409" s="6" t="s">
        <v>15</v>
      </c>
      <c r="K1409" s="7">
        <v>31899.793516999998</v>
      </c>
      <c r="L1409" s="6" t="s">
        <v>15</v>
      </c>
      <c r="M1409" s="6"/>
      <c r="N1409" s="6"/>
      <c r="P1409" s="3">
        <f t="shared" si="213"/>
        <v>45317</v>
      </c>
      <c r="Q1409" t="str">
        <f t="shared" si="214"/>
        <v/>
      </c>
      <c r="R1409" t="str">
        <f t="shared" si="215"/>
        <v>Yes</v>
      </c>
      <c r="S1409">
        <f t="shared" si="216"/>
        <v>22347</v>
      </c>
      <c r="T1409" t="str">
        <f t="shared" si="217"/>
        <v>Cost of Sales 3</v>
      </c>
      <c r="U1409" s="3">
        <f t="shared" si="218"/>
        <v>45317</v>
      </c>
      <c r="V1409" t="str">
        <f>IF($R1409="No","",IF(D1409="","JD",INDEX(Lookup!$B:$B,MATCH(LEFT(D1409,2),Lookup!$A:$A,0))))</f>
        <v>PI</v>
      </c>
      <c r="W1409" t="str">
        <f t="shared" si="219"/>
        <v>xxxx xxx xxxxx</v>
      </c>
      <c r="X1409" t="str">
        <f t="shared" si="220"/>
        <v>xxxx xxx xxx xxx</v>
      </c>
      <c r="Y1409" t="str">
        <f t="shared" si="221"/>
        <v>PI xxx</v>
      </c>
      <c r="Z1409" s="5">
        <f t="shared" si="222"/>
        <v>379.29</v>
      </c>
    </row>
    <row r="1410" spans="1:26" x14ac:dyDescent="0.25">
      <c r="A1410" s="6" t="s">
        <v>16</v>
      </c>
      <c r="B1410" s="6" t="s">
        <v>16</v>
      </c>
      <c r="C1410" s="6" t="s">
        <v>54</v>
      </c>
      <c r="D1410" s="6" t="s">
        <v>55</v>
      </c>
      <c r="E1410" s="6">
        <v>11111</v>
      </c>
      <c r="F1410" s="6" t="s">
        <v>56</v>
      </c>
      <c r="G1410" s="6">
        <v>123456</v>
      </c>
      <c r="H1410" s="6" t="s">
        <v>57</v>
      </c>
      <c r="I1410" s="7">
        <v>379.29</v>
      </c>
      <c r="J1410" s="6" t="s">
        <v>15</v>
      </c>
      <c r="K1410" s="7">
        <v>32279.083516999999</v>
      </c>
      <c r="L1410" s="6" t="s">
        <v>15</v>
      </c>
      <c r="M1410" s="6"/>
      <c r="N1410" s="6"/>
      <c r="P1410" s="3">
        <f t="shared" si="213"/>
        <v>45317</v>
      </c>
      <c r="Q1410" t="str">
        <f t="shared" si="214"/>
        <v/>
      </c>
      <c r="R1410" t="str">
        <f t="shared" si="215"/>
        <v>Yes</v>
      </c>
      <c r="S1410">
        <f t="shared" si="216"/>
        <v>22347</v>
      </c>
      <c r="T1410" t="str">
        <f t="shared" si="217"/>
        <v>Cost of Sales 3</v>
      </c>
      <c r="U1410" s="3">
        <f t="shared" si="218"/>
        <v>45317</v>
      </c>
      <c r="V1410" t="str">
        <f>IF($R1410="No","",IF(D1410="","JD",INDEX(Lookup!$B:$B,MATCH(LEFT(D1410,2),Lookup!$A:$A,0))))</f>
        <v>PI</v>
      </c>
      <c r="W1410" t="str">
        <f t="shared" si="219"/>
        <v>xxxx xxx xxxxx</v>
      </c>
      <c r="X1410" t="str">
        <f t="shared" si="220"/>
        <v>xxxx xxx xxx xxx</v>
      </c>
      <c r="Y1410" t="str">
        <f t="shared" si="221"/>
        <v>PI xxx</v>
      </c>
      <c r="Z1410" s="5">
        <f t="shared" si="222"/>
        <v>125.41223849999999</v>
      </c>
    </row>
    <row r="1411" spans="1:26" x14ac:dyDescent="0.25">
      <c r="A1411" s="6" t="s">
        <v>16</v>
      </c>
      <c r="B1411" s="6" t="s">
        <v>16</v>
      </c>
      <c r="C1411" s="6" t="s">
        <v>54</v>
      </c>
      <c r="D1411" s="6" t="s">
        <v>55</v>
      </c>
      <c r="E1411" s="6">
        <v>11111</v>
      </c>
      <c r="F1411" s="6" t="s">
        <v>56</v>
      </c>
      <c r="G1411" s="6">
        <v>123456</v>
      </c>
      <c r="H1411" s="6" t="s">
        <v>57</v>
      </c>
      <c r="I1411" s="7">
        <v>125.41223849999999</v>
      </c>
      <c r="J1411" s="6" t="s">
        <v>15</v>
      </c>
      <c r="K1411" s="7">
        <v>32404.495755499996</v>
      </c>
      <c r="L1411" s="6" t="s">
        <v>15</v>
      </c>
      <c r="M1411" s="6"/>
      <c r="N1411" s="6"/>
      <c r="P1411" s="3">
        <f t="shared" si="213"/>
        <v>45317</v>
      </c>
      <c r="Q1411" t="str">
        <f t="shared" si="214"/>
        <v/>
      </c>
      <c r="R1411" t="str">
        <f t="shared" si="215"/>
        <v>Yes</v>
      </c>
      <c r="S1411">
        <f t="shared" si="216"/>
        <v>22347</v>
      </c>
      <c r="T1411" t="str">
        <f t="shared" si="217"/>
        <v>Cost of Sales 3</v>
      </c>
      <c r="U1411" s="3">
        <f t="shared" si="218"/>
        <v>45317</v>
      </c>
      <c r="V1411" t="str">
        <f>IF($R1411="No","",IF(D1411="","JD",INDEX(Lookup!$B:$B,MATCH(LEFT(D1411,2),Lookup!$A:$A,0))))</f>
        <v>PI</v>
      </c>
      <c r="W1411" t="str">
        <f t="shared" si="219"/>
        <v>xxxx xxx xxxxx</v>
      </c>
      <c r="X1411" t="str">
        <f t="shared" si="220"/>
        <v>xxxx xxx xxx xxx</v>
      </c>
      <c r="Y1411" t="str">
        <f t="shared" si="221"/>
        <v>PI xxx</v>
      </c>
      <c r="Z1411" s="5">
        <f t="shared" si="222"/>
        <v>29.300152499999999</v>
      </c>
    </row>
    <row r="1412" spans="1:26" x14ac:dyDescent="0.25">
      <c r="A1412" s="6" t="s">
        <v>16</v>
      </c>
      <c r="B1412" s="6" t="s">
        <v>16</v>
      </c>
      <c r="C1412" s="6" t="s">
        <v>54</v>
      </c>
      <c r="D1412" s="6" t="s">
        <v>55</v>
      </c>
      <c r="E1412" s="6">
        <v>11111</v>
      </c>
      <c r="F1412" s="6" t="s">
        <v>56</v>
      </c>
      <c r="G1412" s="6">
        <v>123456</v>
      </c>
      <c r="H1412" s="6" t="s">
        <v>57</v>
      </c>
      <c r="I1412" s="7">
        <v>29.300152499999999</v>
      </c>
      <c r="J1412" s="6" t="s">
        <v>15</v>
      </c>
      <c r="K1412" s="7">
        <v>32433.795908</v>
      </c>
      <c r="L1412" s="6" t="s">
        <v>15</v>
      </c>
      <c r="M1412" s="6"/>
      <c r="N1412" s="6"/>
      <c r="P1412" s="3">
        <f t="shared" ref="P1412:P1475" si="223">IFERROR(DATE(RIGHT(A1412,4), MID(A1412,4,2), LEFT(A1412,2)),"")</f>
        <v>45317</v>
      </c>
      <c r="Q1412" t="str">
        <f t="shared" ref="Q1412:Q1475" si="224">IF(AND(I1412="",A1412&lt;&gt;""),"OB","")</f>
        <v/>
      </c>
      <c r="R1412" t="str">
        <f t="shared" ref="R1412:R1475" si="225">IF(Q1412="OB","Yes",IF(I1412&lt;&gt;"","Yes","No"))</f>
        <v>Yes</v>
      </c>
      <c r="S1412">
        <f t="shared" ref="S1412:S1475" si="226">IF($R1412="No","",IF(AND($L1412&lt;&gt;"",$L1411=""),$B1412,S1411))</f>
        <v>22347</v>
      </c>
      <c r="T1412" t="str">
        <f t="shared" ref="T1412:T1475" si="227">IF($R1412="No","",IF(AND($L1412&lt;&gt;"",$L1411=""),$F1412,T1411))</f>
        <v>Cost of Sales 3</v>
      </c>
      <c r="U1412" s="3">
        <f t="shared" ref="U1412:U1475" si="228">IF(Q1412="OB",MIN(P:P)-1,IF(R1412="Yes",P1412,""))</f>
        <v>45317</v>
      </c>
      <c r="V1412" t="str">
        <f>IF($R1412="No","",IF(D1412="","JD",INDEX(Lookup!$B:$B,MATCH(LEFT(D1412,2),Lookup!$A:$A,0))))</f>
        <v>PI</v>
      </c>
      <c r="W1412" t="str">
        <f t="shared" ref="W1412:W1475" si="229">IF(R1412="No","",IF(OR(V1412="PI",V1412="SI"),H1412,""))</f>
        <v>xxxx xxx xxxxx</v>
      </c>
      <c r="X1412" t="str">
        <f t="shared" ref="X1412:X1475" si="230">IF(R1412="Yes",F1412,"")</f>
        <v>xxxx xxx xxx xxx</v>
      </c>
      <c r="Y1412" t="str">
        <f t="shared" ref="Y1412:Y1475" si="231">IF(R1412="No","",IF(OR(V1412="PI",V1412="SI"),D1412,""))</f>
        <v>PI xxx</v>
      </c>
      <c r="Z1412" s="5">
        <f t="shared" ref="Z1412:Z1475" si="232">IF(R1412="No","",IF(Q1412="OB",K1412,I1413))</f>
        <v>43.694208000000003</v>
      </c>
    </row>
    <row r="1413" spans="1:26" x14ac:dyDescent="0.25">
      <c r="A1413" s="6" t="s">
        <v>16</v>
      </c>
      <c r="B1413" s="6" t="s">
        <v>16</v>
      </c>
      <c r="C1413" s="6" t="s">
        <v>54</v>
      </c>
      <c r="D1413" s="6" t="s">
        <v>55</v>
      </c>
      <c r="E1413" s="6">
        <v>11111</v>
      </c>
      <c r="F1413" s="6" t="s">
        <v>56</v>
      </c>
      <c r="G1413" s="6">
        <v>123456</v>
      </c>
      <c r="H1413" s="6" t="s">
        <v>57</v>
      </c>
      <c r="I1413" s="7">
        <v>43.694208000000003</v>
      </c>
      <c r="J1413" s="6" t="s">
        <v>15</v>
      </c>
      <c r="K1413" s="7">
        <v>32477.490115999997</v>
      </c>
      <c r="L1413" s="6" t="s">
        <v>15</v>
      </c>
      <c r="M1413" s="6"/>
      <c r="N1413" s="6"/>
      <c r="P1413" s="3">
        <f t="shared" si="223"/>
        <v>45317</v>
      </c>
      <c r="Q1413" t="str">
        <f t="shared" si="224"/>
        <v/>
      </c>
      <c r="R1413" t="str">
        <f t="shared" si="225"/>
        <v>Yes</v>
      </c>
      <c r="S1413">
        <f t="shared" si="226"/>
        <v>22347</v>
      </c>
      <c r="T1413" t="str">
        <f t="shared" si="227"/>
        <v>Cost of Sales 3</v>
      </c>
      <c r="U1413" s="3">
        <f t="shared" si="228"/>
        <v>45317</v>
      </c>
      <c r="V1413" t="str">
        <f>IF($R1413="No","",IF(D1413="","JD",INDEX(Lookup!$B:$B,MATCH(LEFT(D1413,2),Lookup!$A:$A,0))))</f>
        <v>PI</v>
      </c>
      <c r="W1413" t="str">
        <f t="shared" si="229"/>
        <v>xxxx xxx xxxxx</v>
      </c>
      <c r="X1413" t="str">
        <f t="shared" si="230"/>
        <v>xxxx xxx xxx xxx</v>
      </c>
      <c r="Y1413" t="str">
        <f t="shared" si="231"/>
        <v>PI xxx</v>
      </c>
      <c r="Z1413" s="5">
        <f t="shared" si="232"/>
        <v>27.447953000000002</v>
      </c>
    </row>
    <row r="1414" spans="1:26" x14ac:dyDescent="0.25">
      <c r="A1414" s="6" t="s">
        <v>16</v>
      </c>
      <c r="B1414" s="6" t="s">
        <v>16</v>
      </c>
      <c r="C1414" s="6" t="s">
        <v>54</v>
      </c>
      <c r="D1414" s="6" t="s">
        <v>55</v>
      </c>
      <c r="E1414" s="6">
        <v>11111</v>
      </c>
      <c r="F1414" s="6" t="s">
        <v>56</v>
      </c>
      <c r="G1414" s="6">
        <v>123456</v>
      </c>
      <c r="H1414" s="6" t="s">
        <v>57</v>
      </c>
      <c r="I1414" s="7">
        <v>27.447953000000002</v>
      </c>
      <c r="J1414" s="6" t="s">
        <v>15</v>
      </c>
      <c r="K1414" s="7">
        <v>32504.938069000003</v>
      </c>
      <c r="L1414" s="6" t="s">
        <v>15</v>
      </c>
      <c r="M1414" s="6"/>
      <c r="N1414" s="6"/>
      <c r="P1414" s="3">
        <f t="shared" si="223"/>
        <v>45317</v>
      </c>
      <c r="Q1414" t="str">
        <f t="shared" si="224"/>
        <v/>
      </c>
      <c r="R1414" t="str">
        <f t="shared" si="225"/>
        <v>Yes</v>
      </c>
      <c r="S1414">
        <f t="shared" si="226"/>
        <v>22347</v>
      </c>
      <c r="T1414" t="str">
        <f t="shared" si="227"/>
        <v>Cost of Sales 3</v>
      </c>
      <c r="U1414" s="3">
        <f t="shared" si="228"/>
        <v>45317</v>
      </c>
      <c r="V1414" t="str">
        <f>IF($R1414="No","",IF(D1414="","JD",INDEX(Lookup!$B:$B,MATCH(LEFT(D1414,2),Lookup!$A:$A,0))))</f>
        <v>PI</v>
      </c>
      <c r="W1414" t="str">
        <f t="shared" si="229"/>
        <v>xxxx xxx xxxxx</v>
      </c>
      <c r="X1414" t="str">
        <f t="shared" si="230"/>
        <v>xxxx xxx xxx xxx</v>
      </c>
      <c r="Y1414" t="str">
        <f t="shared" si="231"/>
        <v>PI xxx</v>
      </c>
      <c r="Z1414" s="5">
        <f t="shared" si="232"/>
        <v>38.618043499999999</v>
      </c>
    </row>
    <row r="1415" spans="1:26" x14ac:dyDescent="0.25">
      <c r="A1415" s="6" t="s">
        <v>16</v>
      </c>
      <c r="B1415" s="6" t="s">
        <v>16</v>
      </c>
      <c r="C1415" s="6" t="s">
        <v>54</v>
      </c>
      <c r="D1415" s="6" t="s">
        <v>55</v>
      </c>
      <c r="E1415" s="6">
        <v>11111</v>
      </c>
      <c r="F1415" s="6" t="s">
        <v>56</v>
      </c>
      <c r="G1415" s="6">
        <v>123456</v>
      </c>
      <c r="H1415" s="6" t="s">
        <v>57</v>
      </c>
      <c r="I1415" s="7">
        <v>38.618043499999999</v>
      </c>
      <c r="J1415" s="6" t="s">
        <v>15</v>
      </c>
      <c r="K1415" s="7">
        <v>32543.556112499999</v>
      </c>
      <c r="L1415" s="6" t="s">
        <v>15</v>
      </c>
      <c r="M1415" s="6"/>
      <c r="N1415" s="6"/>
      <c r="P1415" s="3">
        <f t="shared" si="223"/>
        <v>45317</v>
      </c>
      <c r="Q1415" t="str">
        <f t="shared" si="224"/>
        <v/>
      </c>
      <c r="R1415" t="str">
        <f t="shared" si="225"/>
        <v>Yes</v>
      </c>
      <c r="S1415">
        <f t="shared" si="226"/>
        <v>22347</v>
      </c>
      <c r="T1415" t="str">
        <f t="shared" si="227"/>
        <v>Cost of Sales 3</v>
      </c>
      <c r="U1415" s="3">
        <f t="shared" si="228"/>
        <v>45317</v>
      </c>
      <c r="V1415" t="str">
        <f>IF($R1415="No","",IF(D1415="","JD",INDEX(Lookup!$B:$B,MATCH(LEFT(D1415,2),Lookup!$A:$A,0))))</f>
        <v>PI</v>
      </c>
      <c r="W1415" t="str">
        <f t="shared" si="229"/>
        <v>xxxx xxx xxxxx</v>
      </c>
      <c r="X1415" t="str">
        <f t="shared" si="230"/>
        <v>xxxx xxx xxx xxx</v>
      </c>
      <c r="Y1415" t="str">
        <f t="shared" si="231"/>
        <v>PI xxx</v>
      </c>
      <c r="Z1415" s="5">
        <f t="shared" si="232"/>
        <v>4651.8717415000001</v>
      </c>
    </row>
    <row r="1416" spans="1:26" x14ac:dyDescent="0.25">
      <c r="A1416" s="6" t="s">
        <v>16</v>
      </c>
      <c r="B1416" s="6" t="s">
        <v>16</v>
      </c>
      <c r="C1416" s="6" t="s">
        <v>54</v>
      </c>
      <c r="D1416" s="6" t="s">
        <v>55</v>
      </c>
      <c r="E1416" s="6">
        <v>11111</v>
      </c>
      <c r="F1416" s="6" t="s">
        <v>56</v>
      </c>
      <c r="G1416" s="6">
        <v>123456</v>
      </c>
      <c r="H1416" s="6" t="s">
        <v>57</v>
      </c>
      <c r="I1416" s="7">
        <v>4651.8717415000001</v>
      </c>
      <c r="J1416" s="6" t="s">
        <v>15</v>
      </c>
      <c r="K1416" s="7">
        <v>37195.427854000001</v>
      </c>
      <c r="L1416" s="6" t="s">
        <v>15</v>
      </c>
      <c r="M1416" s="6"/>
      <c r="N1416" s="6"/>
      <c r="P1416" s="3">
        <f t="shared" si="223"/>
        <v>45317</v>
      </c>
      <c r="Q1416" t="str">
        <f t="shared" si="224"/>
        <v/>
      </c>
      <c r="R1416" t="str">
        <f t="shared" si="225"/>
        <v>Yes</v>
      </c>
      <c r="S1416">
        <f t="shared" si="226"/>
        <v>22347</v>
      </c>
      <c r="T1416" t="str">
        <f t="shared" si="227"/>
        <v>Cost of Sales 3</v>
      </c>
      <c r="U1416" s="3">
        <f t="shared" si="228"/>
        <v>45317</v>
      </c>
      <c r="V1416" t="str">
        <f>IF($R1416="No","",IF(D1416="","JD",INDEX(Lookup!$B:$B,MATCH(LEFT(D1416,2),Lookup!$A:$A,0))))</f>
        <v>PI</v>
      </c>
      <c r="W1416" t="str">
        <f t="shared" si="229"/>
        <v>xxxx xxx xxxxx</v>
      </c>
      <c r="X1416" t="str">
        <f t="shared" si="230"/>
        <v>xxxx xxx xxx xxx</v>
      </c>
      <c r="Y1416" t="str">
        <f t="shared" si="231"/>
        <v>PI xxx</v>
      </c>
      <c r="Z1416" s="5">
        <f t="shared" si="232"/>
        <v>30.368485999999997</v>
      </c>
    </row>
    <row r="1417" spans="1:26" x14ac:dyDescent="0.25">
      <c r="A1417" s="6" t="s">
        <v>16</v>
      </c>
      <c r="B1417" s="6" t="s">
        <v>16</v>
      </c>
      <c r="C1417" s="6" t="s">
        <v>54</v>
      </c>
      <c r="D1417" s="6" t="s">
        <v>55</v>
      </c>
      <c r="E1417" s="6">
        <v>11111</v>
      </c>
      <c r="F1417" s="6" t="s">
        <v>56</v>
      </c>
      <c r="G1417" s="6">
        <v>123456</v>
      </c>
      <c r="H1417" s="6" t="s">
        <v>57</v>
      </c>
      <c r="I1417" s="7">
        <v>30.368485999999997</v>
      </c>
      <c r="J1417" s="6" t="s">
        <v>15</v>
      </c>
      <c r="K1417" s="7">
        <v>37225.796340000001</v>
      </c>
      <c r="L1417" s="6" t="s">
        <v>15</v>
      </c>
      <c r="M1417" s="6"/>
      <c r="N1417" s="6"/>
      <c r="P1417" s="3">
        <f t="shared" si="223"/>
        <v>45317</v>
      </c>
      <c r="Q1417" t="str">
        <f t="shared" si="224"/>
        <v/>
      </c>
      <c r="R1417" t="str">
        <f t="shared" si="225"/>
        <v>Yes</v>
      </c>
      <c r="S1417">
        <f t="shared" si="226"/>
        <v>22347</v>
      </c>
      <c r="T1417" t="str">
        <f t="shared" si="227"/>
        <v>Cost of Sales 3</v>
      </c>
      <c r="U1417" s="3">
        <f t="shared" si="228"/>
        <v>45317</v>
      </c>
      <c r="V1417" t="str">
        <f>IF($R1417="No","",IF(D1417="","JD",INDEX(Lookup!$B:$B,MATCH(LEFT(D1417,2),Lookup!$A:$A,0))))</f>
        <v>PI</v>
      </c>
      <c r="W1417" t="str">
        <f t="shared" si="229"/>
        <v>xxxx xxx xxxxx</v>
      </c>
      <c r="X1417" t="str">
        <f t="shared" si="230"/>
        <v>xxxx xxx xxx xxx</v>
      </c>
      <c r="Y1417" t="str">
        <f t="shared" si="231"/>
        <v>PI xxx</v>
      </c>
      <c r="Z1417" s="5">
        <f t="shared" si="232"/>
        <v>26.411227</v>
      </c>
    </row>
    <row r="1418" spans="1:26" x14ac:dyDescent="0.25">
      <c r="A1418" s="6" t="s">
        <v>16</v>
      </c>
      <c r="B1418" s="6" t="s">
        <v>16</v>
      </c>
      <c r="C1418" s="6" t="s">
        <v>54</v>
      </c>
      <c r="D1418" s="6" t="s">
        <v>55</v>
      </c>
      <c r="E1418" s="6">
        <v>11111</v>
      </c>
      <c r="F1418" s="6" t="s">
        <v>56</v>
      </c>
      <c r="G1418" s="6">
        <v>123456</v>
      </c>
      <c r="H1418" s="6" t="s">
        <v>57</v>
      </c>
      <c r="I1418" s="7">
        <v>26.411227</v>
      </c>
      <c r="J1418" s="6" t="s">
        <v>15</v>
      </c>
      <c r="K1418" s="7">
        <v>37252.207566999998</v>
      </c>
      <c r="L1418" s="6" t="s">
        <v>15</v>
      </c>
      <c r="M1418" s="6"/>
      <c r="N1418" s="6"/>
      <c r="P1418" s="3">
        <f t="shared" si="223"/>
        <v>45317</v>
      </c>
      <c r="Q1418" t="str">
        <f t="shared" si="224"/>
        <v/>
      </c>
      <c r="R1418" t="str">
        <f t="shared" si="225"/>
        <v>Yes</v>
      </c>
      <c r="S1418">
        <f t="shared" si="226"/>
        <v>22347</v>
      </c>
      <c r="T1418" t="str">
        <f t="shared" si="227"/>
        <v>Cost of Sales 3</v>
      </c>
      <c r="U1418" s="3">
        <f t="shared" si="228"/>
        <v>45317</v>
      </c>
      <c r="V1418" t="str">
        <f>IF($R1418="No","",IF(D1418="","JD",INDEX(Lookup!$B:$B,MATCH(LEFT(D1418,2),Lookup!$A:$A,0))))</f>
        <v>PI</v>
      </c>
      <c r="W1418" t="str">
        <f t="shared" si="229"/>
        <v>xxxx xxx xxxxx</v>
      </c>
      <c r="X1418" t="str">
        <f t="shared" si="230"/>
        <v>xxxx xxx xxx xxx</v>
      </c>
      <c r="Y1418" t="str">
        <f t="shared" si="231"/>
        <v>PI xxx</v>
      </c>
      <c r="Z1418" s="5">
        <f t="shared" si="232"/>
        <v>26.404905500000002</v>
      </c>
    </row>
    <row r="1419" spans="1:26" x14ac:dyDescent="0.25">
      <c r="A1419" s="6" t="s">
        <v>16</v>
      </c>
      <c r="B1419" s="6" t="s">
        <v>16</v>
      </c>
      <c r="C1419" s="6" t="s">
        <v>54</v>
      </c>
      <c r="D1419" s="6" t="s">
        <v>55</v>
      </c>
      <c r="E1419" s="6">
        <v>11111</v>
      </c>
      <c r="F1419" s="6" t="s">
        <v>56</v>
      </c>
      <c r="G1419" s="6">
        <v>123456</v>
      </c>
      <c r="H1419" s="6" t="s">
        <v>57</v>
      </c>
      <c r="I1419" s="7">
        <v>26.404905500000002</v>
      </c>
      <c r="J1419" s="6" t="s">
        <v>15</v>
      </c>
      <c r="K1419" s="7">
        <v>37278.612472499997</v>
      </c>
      <c r="L1419" s="6" t="s">
        <v>15</v>
      </c>
      <c r="M1419" s="6"/>
      <c r="N1419" s="6"/>
      <c r="P1419" s="3">
        <f t="shared" si="223"/>
        <v>45317</v>
      </c>
      <c r="Q1419" t="str">
        <f t="shared" si="224"/>
        <v/>
      </c>
      <c r="R1419" t="str">
        <f t="shared" si="225"/>
        <v>Yes</v>
      </c>
      <c r="S1419">
        <f t="shared" si="226"/>
        <v>22347</v>
      </c>
      <c r="T1419" t="str">
        <f t="shared" si="227"/>
        <v>Cost of Sales 3</v>
      </c>
      <c r="U1419" s="3">
        <f t="shared" si="228"/>
        <v>45317</v>
      </c>
      <c r="V1419" t="str">
        <f>IF($R1419="No","",IF(D1419="","JD",INDEX(Lookup!$B:$B,MATCH(LEFT(D1419,2),Lookup!$A:$A,0))))</f>
        <v>PI</v>
      </c>
      <c r="W1419" t="str">
        <f t="shared" si="229"/>
        <v>xxxx xxx xxxxx</v>
      </c>
      <c r="X1419" t="str">
        <f t="shared" si="230"/>
        <v>xxxx xxx xxx xxx</v>
      </c>
      <c r="Y1419" t="str">
        <f t="shared" si="231"/>
        <v>PI xxx</v>
      </c>
      <c r="Z1419" s="5">
        <f t="shared" si="232"/>
        <v>30.602381499999996</v>
      </c>
    </row>
    <row r="1420" spans="1:26" x14ac:dyDescent="0.25">
      <c r="A1420" s="6" t="s">
        <v>16</v>
      </c>
      <c r="B1420" s="6" t="s">
        <v>16</v>
      </c>
      <c r="C1420" s="6" t="s">
        <v>54</v>
      </c>
      <c r="D1420" s="6" t="s">
        <v>55</v>
      </c>
      <c r="E1420" s="6">
        <v>11111</v>
      </c>
      <c r="F1420" s="6" t="s">
        <v>56</v>
      </c>
      <c r="G1420" s="6">
        <v>123456</v>
      </c>
      <c r="H1420" s="6" t="s">
        <v>57</v>
      </c>
      <c r="I1420" s="7">
        <v>30.602381499999996</v>
      </c>
      <c r="J1420" s="6" t="s">
        <v>15</v>
      </c>
      <c r="K1420" s="7">
        <v>37309.214853999998</v>
      </c>
      <c r="L1420" s="6" t="s">
        <v>15</v>
      </c>
      <c r="M1420" s="6"/>
      <c r="N1420" s="6"/>
      <c r="P1420" s="3">
        <f t="shared" si="223"/>
        <v>45317</v>
      </c>
      <c r="Q1420" t="str">
        <f t="shared" si="224"/>
        <v/>
      </c>
      <c r="R1420" t="str">
        <f t="shared" si="225"/>
        <v>Yes</v>
      </c>
      <c r="S1420">
        <f t="shared" si="226"/>
        <v>22347</v>
      </c>
      <c r="T1420" t="str">
        <f t="shared" si="227"/>
        <v>Cost of Sales 3</v>
      </c>
      <c r="U1420" s="3">
        <f t="shared" si="228"/>
        <v>45317</v>
      </c>
      <c r="V1420" t="str">
        <f>IF($R1420="No","",IF(D1420="","JD",INDEX(Lookup!$B:$B,MATCH(LEFT(D1420,2),Lookup!$A:$A,0))))</f>
        <v>PI</v>
      </c>
      <c r="W1420" t="str">
        <f t="shared" si="229"/>
        <v>xxxx xxx xxxxx</v>
      </c>
      <c r="X1420" t="str">
        <f t="shared" si="230"/>
        <v>xxxx xxx xxx xxx</v>
      </c>
      <c r="Y1420" t="str">
        <f t="shared" si="231"/>
        <v>PI xxx</v>
      </c>
      <c r="Z1420" s="5">
        <f t="shared" si="232"/>
        <v>-15.253779499999998</v>
      </c>
    </row>
    <row r="1421" spans="1:26" x14ac:dyDescent="0.25">
      <c r="A1421" s="6" t="s">
        <v>16</v>
      </c>
      <c r="B1421" s="6" t="s">
        <v>16</v>
      </c>
      <c r="C1421" s="6" t="s">
        <v>54</v>
      </c>
      <c r="D1421" s="6" t="s">
        <v>55</v>
      </c>
      <c r="E1421" s="6">
        <v>11111</v>
      </c>
      <c r="F1421" s="6" t="s">
        <v>56</v>
      </c>
      <c r="G1421" s="6">
        <v>123456</v>
      </c>
      <c r="H1421" s="6" t="s">
        <v>57</v>
      </c>
      <c r="I1421" s="7">
        <v>-15.253779499999998</v>
      </c>
      <c r="J1421" s="6" t="s">
        <v>15</v>
      </c>
      <c r="K1421" s="7">
        <v>37293.961074500003</v>
      </c>
      <c r="L1421" s="6" t="s">
        <v>15</v>
      </c>
      <c r="M1421" s="6"/>
      <c r="N1421" s="6"/>
      <c r="P1421" s="3">
        <f t="shared" si="223"/>
        <v>45317</v>
      </c>
      <c r="Q1421" t="str">
        <f t="shared" si="224"/>
        <v/>
      </c>
      <c r="R1421" t="str">
        <f t="shared" si="225"/>
        <v>Yes</v>
      </c>
      <c r="S1421">
        <f t="shared" si="226"/>
        <v>22347</v>
      </c>
      <c r="T1421" t="str">
        <f t="shared" si="227"/>
        <v>Cost of Sales 3</v>
      </c>
      <c r="U1421" s="3">
        <f t="shared" si="228"/>
        <v>45317</v>
      </c>
      <c r="V1421" t="str">
        <f>IF($R1421="No","",IF(D1421="","JD",INDEX(Lookup!$B:$B,MATCH(LEFT(D1421,2),Lookup!$A:$A,0))))</f>
        <v>PI</v>
      </c>
      <c r="W1421" t="str">
        <f t="shared" si="229"/>
        <v>xxxx xxx xxxxx</v>
      </c>
      <c r="X1421" t="str">
        <f t="shared" si="230"/>
        <v>xxxx xxx xxx xxx</v>
      </c>
      <c r="Y1421" t="str">
        <f t="shared" si="231"/>
        <v>PI xxx</v>
      </c>
      <c r="Z1421" s="5">
        <f t="shared" si="232"/>
        <v>85.289677999999995</v>
      </c>
    </row>
    <row r="1422" spans="1:26" x14ac:dyDescent="0.25">
      <c r="A1422" s="6" t="s">
        <v>16</v>
      </c>
      <c r="B1422" s="6" t="s">
        <v>16</v>
      </c>
      <c r="C1422" s="6" t="s">
        <v>54</v>
      </c>
      <c r="D1422" s="6" t="s">
        <v>55</v>
      </c>
      <c r="E1422" s="6">
        <v>11111</v>
      </c>
      <c r="F1422" s="6" t="s">
        <v>56</v>
      </c>
      <c r="G1422" s="6">
        <v>123456</v>
      </c>
      <c r="H1422" s="6" t="s">
        <v>57</v>
      </c>
      <c r="I1422" s="7">
        <v>85.289677999999995</v>
      </c>
      <c r="J1422" s="6" t="s">
        <v>15</v>
      </c>
      <c r="K1422" s="7">
        <v>37379.250752499996</v>
      </c>
      <c r="L1422" s="6" t="s">
        <v>15</v>
      </c>
      <c r="M1422" s="6"/>
      <c r="N1422" s="6"/>
      <c r="P1422" s="3">
        <f t="shared" si="223"/>
        <v>45317</v>
      </c>
      <c r="Q1422" t="str">
        <f t="shared" si="224"/>
        <v/>
      </c>
      <c r="R1422" t="str">
        <f t="shared" si="225"/>
        <v>Yes</v>
      </c>
      <c r="S1422">
        <f t="shared" si="226"/>
        <v>22347</v>
      </c>
      <c r="T1422" t="str">
        <f t="shared" si="227"/>
        <v>Cost of Sales 3</v>
      </c>
      <c r="U1422" s="3">
        <f t="shared" si="228"/>
        <v>45317</v>
      </c>
      <c r="V1422" t="str">
        <f>IF($R1422="No","",IF(D1422="","JD",INDEX(Lookup!$B:$B,MATCH(LEFT(D1422,2),Lookup!$A:$A,0))))</f>
        <v>PI</v>
      </c>
      <c r="W1422" t="str">
        <f t="shared" si="229"/>
        <v>xxxx xxx xxxxx</v>
      </c>
      <c r="X1422" t="str">
        <f t="shared" si="230"/>
        <v>xxxx xxx xxx xxx</v>
      </c>
      <c r="Y1422" t="str">
        <f t="shared" si="231"/>
        <v>PI xxx</v>
      </c>
      <c r="Z1422" s="5">
        <f t="shared" si="232"/>
        <v>5.8284229999999999</v>
      </c>
    </row>
    <row r="1423" spans="1:26" x14ac:dyDescent="0.25">
      <c r="A1423" s="6" t="s">
        <v>16</v>
      </c>
      <c r="B1423" s="6" t="s">
        <v>16</v>
      </c>
      <c r="C1423" s="6" t="s">
        <v>54</v>
      </c>
      <c r="D1423" s="6" t="s">
        <v>55</v>
      </c>
      <c r="E1423" s="6">
        <v>11111</v>
      </c>
      <c r="F1423" s="6" t="s">
        <v>56</v>
      </c>
      <c r="G1423" s="6">
        <v>123456</v>
      </c>
      <c r="H1423" s="6" t="s">
        <v>57</v>
      </c>
      <c r="I1423" s="7">
        <v>5.8284229999999999</v>
      </c>
      <c r="J1423" s="6" t="s">
        <v>15</v>
      </c>
      <c r="K1423" s="7">
        <v>37385.079175500003</v>
      </c>
      <c r="L1423" s="6" t="s">
        <v>15</v>
      </c>
      <c r="M1423" s="6"/>
      <c r="N1423" s="6"/>
      <c r="P1423" s="3">
        <f t="shared" si="223"/>
        <v>45317</v>
      </c>
      <c r="Q1423" t="str">
        <f t="shared" si="224"/>
        <v/>
      </c>
      <c r="R1423" t="str">
        <f t="shared" si="225"/>
        <v>Yes</v>
      </c>
      <c r="S1423">
        <f t="shared" si="226"/>
        <v>22347</v>
      </c>
      <c r="T1423" t="str">
        <f t="shared" si="227"/>
        <v>Cost of Sales 3</v>
      </c>
      <c r="U1423" s="3">
        <f t="shared" si="228"/>
        <v>45317</v>
      </c>
      <c r="V1423" t="str">
        <f>IF($R1423="No","",IF(D1423="","JD",INDEX(Lookup!$B:$B,MATCH(LEFT(D1423,2),Lookup!$A:$A,0))))</f>
        <v>PI</v>
      </c>
      <c r="W1423" t="str">
        <f t="shared" si="229"/>
        <v>xxxx xxx xxxxx</v>
      </c>
      <c r="X1423" t="str">
        <f t="shared" si="230"/>
        <v>xxxx xxx xxx xxx</v>
      </c>
      <c r="Y1423" t="str">
        <f t="shared" si="231"/>
        <v>PI xxx</v>
      </c>
      <c r="Z1423" s="5">
        <f t="shared" si="232"/>
        <v>-1.5803750000000001</v>
      </c>
    </row>
    <row r="1424" spans="1:26" x14ac:dyDescent="0.25">
      <c r="A1424" s="6" t="s">
        <v>16</v>
      </c>
      <c r="B1424" s="6" t="s">
        <v>16</v>
      </c>
      <c r="C1424" s="6" t="s">
        <v>54</v>
      </c>
      <c r="D1424" s="6" t="s">
        <v>55</v>
      </c>
      <c r="E1424" s="6">
        <v>11111</v>
      </c>
      <c r="F1424" s="6" t="s">
        <v>56</v>
      </c>
      <c r="G1424" s="6">
        <v>123456</v>
      </c>
      <c r="H1424" s="6" t="s">
        <v>57</v>
      </c>
      <c r="I1424" s="7">
        <v>-1.5803750000000001</v>
      </c>
      <c r="J1424" s="6" t="s">
        <v>15</v>
      </c>
      <c r="K1424" s="7">
        <v>37383.498800499998</v>
      </c>
      <c r="L1424" s="6" t="s">
        <v>15</v>
      </c>
      <c r="M1424" s="6"/>
      <c r="N1424" s="6"/>
      <c r="P1424" s="3">
        <f t="shared" si="223"/>
        <v>45317</v>
      </c>
      <c r="Q1424" t="str">
        <f t="shared" si="224"/>
        <v/>
      </c>
      <c r="R1424" t="str">
        <f t="shared" si="225"/>
        <v>Yes</v>
      </c>
      <c r="S1424">
        <f t="shared" si="226"/>
        <v>22347</v>
      </c>
      <c r="T1424" t="str">
        <f t="shared" si="227"/>
        <v>Cost of Sales 3</v>
      </c>
      <c r="U1424" s="3">
        <f t="shared" si="228"/>
        <v>45317</v>
      </c>
      <c r="V1424" t="str">
        <f>IF($R1424="No","",IF(D1424="","JD",INDEX(Lookup!$B:$B,MATCH(LEFT(D1424,2),Lookup!$A:$A,0))))</f>
        <v>PI</v>
      </c>
      <c r="W1424" t="str">
        <f t="shared" si="229"/>
        <v>xxxx xxx xxxxx</v>
      </c>
      <c r="X1424" t="str">
        <f t="shared" si="230"/>
        <v>xxxx xxx xxx xxx</v>
      </c>
      <c r="Y1424" t="str">
        <f t="shared" si="231"/>
        <v>PI xxx</v>
      </c>
      <c r="Z1424" s="5">
        <f t="shared" si="232"/>
        <v>1408.4112354999997</v>
      </c>
    </row>
    <row r="1425" spans="1:26" x14ac:dyDescent="0.25">
      <c r="A1425" s="6" t="s">
        <v>16</v>
      </c>
      <c r="B1425" s="6" t="s">
        <v>16</v>
      </c>
      <c r="C1425" s="6" t="s">
        <v>54</v>
      </c>
      <c r="D1425" s="6" t="s">
        <v>55</v>
      </c>
      <c r="E1425" s="6">
        <v>11111</v>
      </c>
      <c r="F1425" s="6" t="s">
        <v>56</v>
      </c>
      <c r="G1425" s="6">
        <v>123456</v>
      </c>
      <c r="H1425" s="6" t="s">
        <v>57</v>
      </c>
      <c r="I1425" s="7">
        <v>1408.4112354999997</v>
      </c>
      <c r="J1425" s="6" t="s">
        <v>15</v>
      </c>
      <c r="K1425" s="7">
        <v>38791.910036000001</v>
      </c>
      <c r="L1425" s="6" t="s">
        <v>15</v>
      </c>
      <c r="M1425" s="6"/>
      <c r="N1425" s="6"/>
      <c r="P1425" s="3">
        <f t="shared" si="223"/>
        <v>45317</v>
      </c>
      <c r="Q1425" t="str">
        <f t="shared" si="224"/>
        <v/>
      </c>
      <c r="R1425" t="str">
        <f t="shared" si="225"/>
        <v>Yes</v>
      </c>
      <c r="S1425">
        <f t="shared" si="226"/>
        <v>22347</v>
      </c>
      <c r="T1425" t="str">
        <f t="shared" si="227"/>
        <v>Cost of Sales 3</v>
      </c>
      <c r="U1425" s="3">
        <f t="shared" si="228"/>
        <v>45317</v>
      </c>
      <c r="V1425" t="str">
        <f>IF($R1425="No","",IF(D1425="","JD",INDEX(Lookup!$B:$B,MATCH(LEFT(D1425,2),Lookup!$A:$A,0))))</f>
        <v>PI</v>
      </c>
      <c r="W1425" t="str">
        <f t="shared" si="229"/>
        <v>xxxx xxx xxxxx</v>
      </c>
      <c r="X1425" t="str">
        <f t="shared" si="230"/>
        <v>xxxx xxx xxx xxx</v>
      </c>
      <c r="Y1425" t="str">
        <f t="shared" si="231"/>
        <v>PI xxx</v>
      </c>
      <c r="Z1425" s="5">
        <f t="shared" si="232"/>
        <v>0.9039744999999999</v>
      </c>
    </row>
    <row r="1426" spans="1:26" x14ac:dyDescent="0.25">
      <c r="A1426" s="6" t="s">
        <v>16</v>
      </c>
      <c r="B1426" s="6" t="s">
        <v>16</v>
      </c>
      <c r="C1426" s="6" t="s">
        <v>54</v>
      </c>
      <c r="D1426" s="6" t="s">
        <v>55</v>
      </c>
      <c r="E1426" s="6">
        <v>11111</v>
      </c>
      <c r="F1426" s="6" t="s">
        <v>56</v>
      </c>
      <c r="G1426" s="6">
        <v>123456</v>
      </c>
      <c r="H1426" s="6" t="s">
        <v>57</v>
      </c>
      <c r="I1426" s="7">
        <v>0.9039744999999999</v>
      </c>
      <c r="J1426" s="6" t="s">
        <v>15</v>
      </c>
      <c r="K1426" s="7">
        <v>38792.814010499998</v>
      </c>
      <c r="L1426" s="6" t="s">
        <v>15</v>
      </c>
      <c r="M1426" s="6"/>
      <c r="N1426" s="6"/>
      <c r="P1426" s="3">
        <f t="shared" si="223"/>
        <v>45317</v>
      </c>
      <c r="Q1426" t="str">
        <f t="shared" si="224"/>
        <v/>
      </c>
      <c r="R1426" t="str">
        <f t="shared" si="225"/>
        <v>Yes</v>
      </c>
      <c r="S1426">
        <f t="shared" si="226"/>
        <v>22347</v>
      </c>
      <c r="T1426" t="str">
        <f t="shared" si="227"/>
        <v>Cost of Sales 3</v>
      </c>
      <c r="U1426" s="3">
        <f t="shared" si="228"/>
        <v>45317</v>
      </c>
      <c r="V1426" t="str">
        <f>IF($R1426="No","",IF(D1426="","JD",INDEX(Lookup!$B:$B,MATCH(LEFT(D1426,2),Lookup!$A:$A,0))))</f>
        <v>PI</v>
      </c>
      <c r="W1426" t="str">
        <f t="shared" si="229"/>
        <v>xxxx xxx xxxxx</v>
      </c>
      <c r="X1426" t="str">
        <f t="shared" si="230"/>
        <v>xxxx xxx xxx xxx</v>
      </c>
      <c r="Y1426" t="str">
        <f t="shared" si="231"/>
        <v>PI xxx</v>
      </c>
      <c r="Z1426" s="5">
        <f t="shared" si="232"/>
        <v>22.517182999999999</v>
      </c>
    </row>
    <row r="1427" spans="1:26" x14ac:dyDescent="0.25">
      <c r="A1427" s="6" t="s">
        <v>16</v>
      </c>
      <c r="B1427" s="6" t="s">
        <v>16</v>
      </c>
      <c r="C1427" s="6" t="s">
        <v>54</v>
      </c>
      <c r="D1427" s="6" t="s">
        <v>55</v>
      </c>
      <c r="E1427" s="6">
        <v>11111</v>
      </c>
      <c r="F1427" s="6" t="s">
        <v>56</v>
      </c>
      <c r="G1427" s="6">
        <v>123456</v>
      </c>
      <c r="H1427" s="6" t="s">
        <v>57</v>
      </c>
      <c r="I1427" s="7">
        <v>22.517182999999999</v>
      </c>
      <c r="J1427" s="6" t="s">
        <v>15</v>
      </c>
      <c r="K1427" s="7">
        <v>38815.331193499995</v>
      </c>
      <c r="L1427" s="6" t="s">
        <v>15</v>
      </c>
      <c r="M1427" s="6"/>
      <c r="N1427" s="6"/>
      <c r="P1427" s="3">
        <f t="shared" si="223"/>
        <v>45317</v>
      </c>
      <c r="Q1427" t="str">
        <f t="shared" si="224"/>
        <v/>
      </c>
      <c r="R1427" t="str">
        <f t="shared" si="225"/>
        <v>Yes</v>
      </c>
      <c r="S1427">
        <f t="shared" si="226"/>
        <v>22347</v>
      </c>
      <c r="T1427" t="str">
        <f t="shared" si="227"/>
        <v>Cost of Sales 3</v>
      </c>
      <c r="U1427" s="3">
        <f t="shared" si="228"/>
        <v>45317</v>
      </c>
      <c r="V1427" t="str">
        <f>IF($R1427="No","",IF(D1427="","JD",INDEX(Lookup!$B:$B,MATCH(LEFT(D1427,2),Lookup!$A:$A,0))))</f>
        <v>PI</v>
      </c>
      <c r="W1427" t="str">
        <f t="shared" si="229"/>
        <v>xxxx xxx xxxxx</v>
      </c>
      <c r="X1427" t="str">
        <f t="shared" si="230"/>
        <v>xxxx xxx xxx xxx</v>
      </c>
      <c r="Y1427" t="str">
        <f t="shared" si="231"/>
        <v>PI xxx</v>
      </c>
      <c r="Z1427" s="5">
        <f t="shared" si="232"/>
        <v>27.308880000000002</v>
      </c>
    </row>
    <row r="1428" spans="1:26" x14ac:dyDescent="0.25">
      <c r="A1428" s="6" t="s">
        <v>16</v>
      </c>
      <c r="B1428" s="6" t="s">
        <v>16</v>
      </c>
      <c r="C1428" s="6" t="s">
        <v>54</v>
      </c>
      <c r="D1428" s="6" t="s">
        <v>55</v>
      </c>
      <c r="E1428" s="6">
        <v>11111</v>
      </c>
      <c r="F1428" s="6" t="s">
        <v>56</v>
      </c>
      <c r="G1428" s="6">
        <v>123456</v>
      </c>
      <c r="H1428" s="6" t="s">
        <v>57</v>
      </c>
      <c r="I1428" s="7">
        <v>27.308880000000002</v>
      </c>
      <c r="J1428" s="6" t="s">
        <v>15</v>
      </c>
      <c r="K1428" s="7">
        <v>38842.640073499999</v>
      </c>
      <c r="L1428" s="6" t="s">
        <v>15</v>
      </c>
      <c r="M1428" s="6"/>
      <c r="N1428" s="6"/>
      <c r="P1428" s="3">
        <f t="shared" si="223"/>
        <v>45317</v>
      </c>
      <c r="Q1428" t="str">
        <f t="shared" si="224"/>
        <v/>
      </c>
      <c r="R1428" t="str">
        <f t="shared" si="225"/>
        <v>Yes</v>
      </c>
      <c r="S1428">
        <f t="shared" si="226"/>
        <v>22347</v>
      </c>
      <c r="T1428" t="str">
        <f t="shared" si="227"/>
        <v>Cost of Sales 3</v>
      </c>
      <c r="U1428" s="3">
        <f t="shared" si="228"/>
        <v>45317</v>
      </c>
      <c r="V1428" t="str">
        <f>IF($R1428="No","",IF(D1428="","JD",INDEX(Lookup!$B:$B,MATCH(LEFT(D1428,2),Lookup!$A:$A,0))))</f>
        <v>PI</v>
      </c>
      <c r="W1428" t="str">
        <f t="shared" si="229"/>
        <v>xxxx xxx xxxxx</v>
      </c>
      <c r="X1428" t="str">
        <f t="shared" si="230"/>
        <v>xxxx xxx xxx xxx</v>
      </c>
      <c r="Y1428" t="str">
        <f t="shared" si="231"/>
        <v>PI xxx</v>
      </c>
      <c r="Z1428" s="5">
        <f t="shared" si="232"/>
        <v>24.881423999999999</v>
      </c>
    </row>
    <row r="1429" spans="1:26" x14ac:dyDescent="0.25">
      <c r="A1429" s="6" t="s">
        <v>16</v>
      </c>
      <c r="B1429" s="6" t="s">
        <v>16</v>
      </c>
      <c r="C1429" s="6" t="s">
        <v>54</v>
      </c>
      <c r="D1429" s="6" t="s">
        <v>55</v>
      </c>
      <c r="E1429" s="6">
        <v>11111</v>
      </c>
      <c r="F1429" s="6" t="s">
        <v>56</v>
      </c>
      <c r="G1429" s="6">
        <v>123456</v>
      </c>
      <c r="H1429" s="6" t="s">
        <v>57</v>
      </c>
      <c r="I1429" s="7">
        <v>24.881423999999999</v>
      </c>
      <c r="J1429" s="6" t="s">
        <v>15</v>
      </c>
      <c r="K1429" s="7">
        <v>38867.521497499998</v>
      </c>
      <c r="L1429" s="6" t="s">
        <v>15</v>
      </c>
      <c r="M1429" s="6"/>
      <c r="N1429" s="6"/>
      <c r="P1429" s="3">
        <f t="shared" si="223"/>
        <v>45317</v>
      </c>
      <c r="Q1429" t="str">
        <f t="shared" si="224"/>
        <v/>
      </c>
      <c r="R1429" t="str">
        <f t="shared" si="225"/>
        <v>Yes</v>
      </c>
      <c r="S1429">
        <f t="shared" si="226"/>
        <v>22347</v>
      </c>
      <c r="T1429" t="str">
        <f t="shared" si="227"/>
        <v>Cost of Sales 3</v>
      </c>
      <c r="U1429" s="3">
        <f t="shared" si="228"/>
        <v>45317</v>
      </c>
      <c r="V1429" t="str">
        <f>IF($R1429="No","",IF(D1429="","JD",INDEX(Lookup!$B:$B,MATCH(LEFT(D1429,2),Lookup!$A:$A,0))))</f>
        <v>PI</v>
      </c>
      <c r="W1429" t="str">
        <f t="shared" si="229"/>
        <v>xxxx xxx xxxxx</v>
      </c>
      <c r="X1429" t="str">
        <f t="shared" si="230"/>
        <v>xxxx xxx xxx xxx</v>
      </c>
      <c r="Y1429" t="str">
        <f t="shared" si="231"/>
        <v>PI xxx</v>
      </c>
      <c r="Z1429" s="5">
        <f t="shared" si="232"/>
        <v>246.30460449999998</v>
      </c>
    </row>
    <row r="1430" spans="1:26" x14ac:dyDescent="0.25">
      <c r="A1430" s="6" t="s">
        <v>16</v>
      </c>
      <c r="B1430" s="6" t="s">
        <v>16</v>
      </c>
      <c r="C1430" s="6" t="s">
        <v>54</v>
      </c>
      <c r="D1430" s="6" t="s">
        <v>55</v>
      </c>
      <c r="E1430" s="6">
        <v>11111</v>
      </c>
      <c r="F1430" s="6" t="s">
        <v>56</v>
      </c>
      <c r="G1430" s="6">
        <v>123456</v>
      </c>
      <c r="H1430" s="6" t="s">
        <v>57</v>
      </c>
      <c r="I1430" s="7">
        <v>246.30460449999998</v>
      </c>
      <c r="J1430" s="6" t="s">
        <v>15</v>
      </c>
      <c r="K1430" s="7">
        <v>39113.826101999999</v>
      </c>
      <c r="L1430" s="6" t="s">
        <v>15</v>
      </c>
      <c r="M1430" s="6"/>
      <c r="N1430" s="6"/>
      <c r="P1430" s="3">
        <f t="shared" si="223"/>
        <v>45317</v>
      </c>
      <c r="Q1430" t="str">
        <f t="shared" si="224"/>
        <v/>
      </c>
      <c r="R1430" t="str">
        <f t="shared" si="225"/>
        <v>Yes</v>
      </c>
      <c r="S1430">
        <f t="shared" si="226"/>
        <v>22347</v>
      </c>
      <c r="T1430" t="str">
        <f t="shared" si="227"/>
        <v>Cost of Sales 3</v>
      </c>
      <c r="U1430" s="3">
        <f t="shared" si="228"/>
        <v>45317</v>
      </c>
      <c r="V1430" t="str">
        <f>IF($R1430="No","",IF(D1430="","JD",INDEX(Lookup!$B:$B,MATCH(LEFT(D1430,2),Lookup!$A:$A,0))))</f>
        <v>PI</v>
      </c>
      <c r="W1430" t="str">
        <f t="shared" si="229"/>
        <v>xxxx xxx xxxxx</v>
      </c>
      <c r="X1430" t="str">
        <f t="shared" si="230"/>
        <v>xxxx xxx xxx xxx</v>
      </c>
      <c r="Y1430" t="str">
        <f t="shared" si="231"/>
        <v>PI xxx</v>
      </c>
      <c r="Z1430" s="5">
        <f t="shared" si="232"/>
        <v>25.159569999999999</v>
      </c>
    </row>
    <row r="1431" spans="1:26" x14ac:dyDescent="0.25">
      <c r="A1431" s="6" t="s">
        <v>16</v>
      </c>
      <c r="B1431" s="6" t="s">
        <v>16</v>
      </c>
      <c r="C1431" s="6" t="s">
        <v>54</v>
      </c>
      <c r="D1431" s="6" t="s">
        <v>55</v>
      </c>
      <c r="E1431" s="6">
        <v>11111</v>
      </c>
      <c r="F1431" s="6" t="s">
        <v>56</v>
      </c>
      <c r="G1431" s="6">
        <v>123456</v>
      </c>
      <c r="H1431" s="6" t="s">
        <v>57</v>
      </c>
      <c r="I1431" s="7">
        <v>25.159569999999999</v>
      </c>
      <c r="J1431" s="6" t="s">
        <v>15</v>
      </c>
      <c r="K1431" s="7">
        <v>39138.985672000003</v>
      </c>
      <c r="L1431" s="6" t="s">
        <v>15</v>
      </c>
      <c r="M1431" s="6"/>
      <c r="N1431" s="6"/>
      <c r="P1431" s="3">
        <f t="shared" si="223"/>
        <v>45317</v>
      </c>
      <c r="Q1431" t="str">
        <f t="shared" si="224"/>
        <v/>
      </c>
      <c r="R1431" t="str">
        <f t="shared" si="225"/>
        <v>Yes</v>
      </c>
      <c r="S1431">
        <f t="shared" si="226"/>
        <v>22347</v>
      </c>
      <c r="T1431" t="str">
        <f t="shared" si="227"/>
        <v>Cost of Sales 3</v>
      </c>
      <c r="U1431" s="3">
        <f t="shared" si="228"/>
        <v>45317</v>
      </c>
      <c r="V1431" t="str">
        <f>IF($R1431="No","",IF(D1431="","JD",INDEX(Lookup!$B:$B,MATCH(LEFT(D1431,2),Lookup!$A:$A,0))))</f>
        <v>PI</v>
      </c>
      <c r="W1431" t="str">
        <f t="shared" si="229"/>
        <v>xxxx xxx xxxxx</v>
      </c>
      <c r="X1431" t="str">
        <f t="shared" si="230"/>
        <v>xxxx xxx xxx xxx</v>
      </c>
      <c r="Y1431" t="str">
        <f t="shared" si="231"/>
        <v>PI xxx</v>
      </c>
      <c r="Z1431" s="5">
        <f t="shared" si="232"/>
        <v>18.484065999999999</v>
      </c>
    </row>
    <row r="1432" spans="1:26" x14ac:dyDescent="0.25">
      <c r="A1432" s="6" t="s">
        <v>16</v>
      </c>
      <c r="B1432" s="6" t="s">
        <v>16</v>
      </c>
      <c r="C1432" s="6" t="s">
        <v>54</v>
      </c>
      <c r="D1432" s="6" t="s">
        <v>55</v>
      </c>
      <c r="E1432" s="6">
        <v>11111</v>
      </c>
      <c r="F1432" s="6" t="s">
        <v>56</v>
      </c>
      <c r="G1432" s="6">
        <v>123456</v>
      </c>
      <c r="H1432" s="6" t="s">
        <v>57</v>
      </c>
      <c r="I1432" s="7">
        <v>18.484065999999999</v>
      </c>
      <c r="J1432" s="6" t="s">
        <v>15</v>
      </c>
      <c r="K1432" s="7">
        <v>39157.469738</v>
      </c>
      <c r="L1432" s="6" t="s">
        <v>15</v>
      </c>
      <c r="M1432" s="6"/>
      <c r="N1432" s="6"/>
      <c r="P1432" s="3">
        <f t="shared" si="223"/>
        <v>45317</v>
      </c>
      <c r="Q1432" t="str">
        <f t="shared" si="224"/>
        <v/>
      </c>
      <c r="R1432" t="str">
        <f t="shared" si="225"/>
        <v>Yes</v>
      </c>
      <c r="S1432">
        <f t="shared" si="226"/>
        <v>22347</v>
      </c>
      <c r="T1432" t="str">
        <f t="shared" si="227"/>
        <v>Cost of Sales 3</v>
      </c>
      <c r="U1432" s="3">
        <f t="shared" si="228"/>
        <v>45317</v>
      </c>
      <c r="V1432" t="str">
        <f>IF($R1432="No","",IF(D1432="","JD",INDEX(Lookup!$B:$B,MATCH(LEFT(D1432,2),Lookup!$A:$A,0))))</f>
        <v>PI</v>
      </c>
      <c r="W1432" t="str">
        <f t="shared" si="229"/>
        <v>xxxx xxx xxxxx</v>
      </c>
      <c r="X1432" t="str">
        <f t="shared" si="230"/>
        <v>xxxx xxx xxx xxx</v>
      </c>
      <c r="Y1432" t="str">
        <f t="shared" si="231"/>
        <v>PI xxx</v>
      </c>
      <c r="Z1432" s="5">
        <f t="shared" si="232"/>
        <v>27.157164000000002</v>
      </c>
    </row>
    <row r="1433" spans="1:26" x14ac:dyDescent="0.25">
      <c r="A1433" s="6" t="s">
        <v>16</v>
      </c>
      <c r="B1433" s="6" t="s">
        <v>16</v>
      </c>
      <c r="C1433" s="6" t="s">
        <v>54</v>
      </c>
      <c r="D1433" s="6" t="s">
        <v>55</v>
      </c>
      <c r="E1433" s="6">
        <v>11111</v>
      </c>
      <c r="F1433" s="6" t="s">
        <v>56</v>
      </c>
      <c r="G1433" s="6">
        <v>123456</v>
      </c>
      <c r="H1433" s="6" t="s">
        <v>57</v>
      </c>
      <c r="I1433" s="7">
        <v>27.157164000000002</v>
      </c>
      <c r="J1433" s="6" t="s">
        <v>15</v>
      </c>
      <c r="K1433" s="7">
        <v>39184.626901999996</v>
      </c>
      <c r="L1433" s="6" t="s">
        <v>15</v>
      </c>
      <c r="M1433" s="6"/>
      <c r="N1433" s="6"/>
      <c r="P1433" s="3">
        <f t="shared" si="223"/>
        <v>45317</v>
      </c>
      <c r="Q1433" t="str">
        <f t="shared" si="224"/>
        <v/>
      </c>
      <c r="R1433" t="str">
        <f t="shared" si="225"/>
        <v>Yes</v>
      </c>
      <c r="S1433">
        <f t="shared" si="226"/>
        <v>22347</v>
      </c>
      <c r="T1433" t="str">
        <f t="shared" si="227"/>
        <v>Cost of Sales 3</v>
      </c>
      <c r="U1433" s="3">
        <f t="shared" si="228"/>
        <v>45317</v>
      </c>
      <c r="V1433" t="str">
        <f>IF($R1433="No","",IF(D1433="","JD",INDEX(Lookup!$B:$B,MATCH(LEFT(D1433,2),Lookup!$A:$A,0))))</f>
        <v>PI</v>
      </c>
      <c r="W1433" t="str">
        <f t="shared" si="229"/>
        <v>xxxx xxx xxxxx</v>
      </c>
      <c r="X1433" t="str">
        <f t="shared" si="230"/>
        <v>xxxx xxx xxx xxx</v>
      </c>
      <c r="Y1433" t="str">
        <f t="shared" si="231"/>
        <v>PI xxx</v>
      </c>
      <c r="Z1433" s="5">
        <f t="shared" si="232"/>
        <v>25.513573999999998</v>
      </c>
    </row>
    <row r="1434" spans="1:26" x14ac:dyDescent="0.25">
      <c r="A1434" s="6" t="s">
        <v>16</v>
      </c>
      <c r="B1434" s="6" t="s">
        <v>16</v>
      </c>
      <c r="C1434" s="6" t="s">
        <v>54</v>
      </c>
      <c r="D1434" s="6" t="s">
        <v>55</v>
      </c>
      <c r="E1434" s="6">
        <v>11111</v>
      </c>
      <c r="F1434" s="6" t="s">
        <v>56</v>
      </c>
      <c r="G1434" s="6">
        <v>123456</v>
      </c>
      <c r="H1434" s="6" t="s">
        <v>57</v>
      </c>
      <c r="I1434" s="7">
        <v>25.513573999999998</v>
      </c>
      <c r="J1434" s="6" t="s">
        <v>15</v>
      </c>
      <c r="K1434" s="7">
        <v>39210.140476</v>
      </c>
      <c r="L1434" s="6" t="s">
        <v>15</v>
      </c>
      <c r="M1434" s="6"/>
      <c r="N1434" s="6"/>
      <c r="P1434" s="3">
        <f t="shared" si="223"/>
        <v>45317</v>
      </c>
      <c r="Q1434" t="str">
        <f t="shared" si="224"/>
        <v/>
      </c>
      <c r="R1434" t="str">
        <f t="shared" si="225"/>
        <v>Yes</v>
      </c>
      <c r="S1434">
        <f t="shared" si="226"/>
        <v>22347</v>
      </c>
      <c r="T1434" t="str">
        <f t="shared" si="227"/>
        <v>Cost of Sales 3</v>
      </c>
      <c r="U1434" s="3">
        <f t="shared" si="228"/>
        <v>45317</v>
      </c>
      <c r="V1434" t="str">
        <f>IF($R1434="No","",IF(D1434="","JD",INDEX(Lookup!$B:$B,MATCH(LEFT(D1434,2),Lookup!$A:$A,0))))</f>
        <v>PI</v>
      </c>
      <c r="W1434" t="str">
        <f t="shared" si="229"/>
        <v>xxxx xxx xxxxx</v>
      </c>
      <c r="X1434" t="str">
        <f t="shared" si="230"/>
        <v>xxxx xxx xxx xxx</v>
      </c>
      <c r="Y1434" t="str">
        <f t="shared" si="231"/>
        <v>PI xxx</v>
      </c>
      <c r="Z1434" s="5">
        <f t="shared" si="232"/>
        <v>107.95857700000001</v>
      </c>
    </row>
    <row r="1435" spans="1:26" x14ac:dyDescent="0.25">
      <c r="A1435" s="6" t="s">
        <v>16</v>
      </c>
      <c r="B1435" s="6" t="s">
        <v>16</v>
      </c>
      <c r="C1435" s="6" t="s">
        <v>54</v>
      </c>
      <c r="D1435" s="6" t="s">
        <v>55</v>
      </c>
      <c r="E1435" s="6">
        <v>11111</v>
      </c>
      <c r="F1435" s="6" t="s">
        <v>56</v>
      </c>
      <c r="G1435" s="6">
        <v>123456</v>
      </c>
      <c r="H1435" s="6" t="s">
        <v>57</v>
      </c>
      <c r="I1435" s="7">
        <v>107.95857700000001</v>
      </c>
      <c r="J1435" s="6" t="s">
        <v>15</v>
      </c>
      <c r="K1435" s="7">
        <v>39318.099052999998</v>
      </c>
      <c r="L1435" s="6" t="s">
        <v>15</v>
      </c>
      <c r="M1435" s="6"/>
      <c r="N1435" s="6"/>
      <c r="P1435" s="3">
        <f t="shared" si="223"/>
        <v>45317</v>
      </c>
      <c r="Q1435" t="str">
        <f t="shared" si="224"/>
        <v/>
      </c>
      <c r="R1435" t="str">
        <f t="shared" si="225"/>
        <v>Yes</v>
      </c>
      <c r="S1435">
        <f t="shared" si="226"/>
        <v>22347</v>
      </c>
      <c r="T1435" t="str">
        <f t="shared" si="227"/>
        <v>Cost of Sales 3</v>
      </c>
      <c r="U1435" s="3">
        <f t="shared" si="228"/>
        <v>45317</v>
      </c>
      <c r="V1435" t="str">
        <f>IF($R1435="No","",IF(D1435="","JD",INDEX(Lookup!$B:$B,MATCH(LEFT(D1435,2),Lookup!$A:$A,0))))</f>
        <v>PI</v>
      </c>
      <c r="W1435" t="str">
        <f t="shared" si="229"/>
        <v>xxxx xxx xxxxx</v>
      </c>
      <c r="X1435" t="str">
        <f t="shared" si="230"/>
        <v>xxxx xxx xxx xxx</v>
      </c>
      <c r="Y1435" t="str">
        <f t="shared" si="231"/>
        <v>PI xxx</v>
      </c>
      <c r="Z1435" s="5">
        <f t="shared" si="232"/>
        <v>22.479254000000001</v>
      </c>
    </row>
    <row r="1436" spans="1:26" x14ac:dyDescent="0.25">
      <c r="A1436" s="6" t="s">
        <v>16</v>
      </c>
      <c r="B1436" s="6" t="s">
        <v>16</v>
      </c>
      <c r="C1436" s="6" t="s">
        <v>54</v>
      </c>
      <c r="D1436" s="6" t="s">
        <v>55</v>
      </c>
      <c r="E1436" s="6">
        <v>11111</v>
      </c>
      <c r="F1436" s="6" t="s">
        <v>56</v>
      </c>
      <c r="G1436" s="6">
        <v>123456</v>
      </c>
      <c r="H1436" s="6" t="s">
        <v>57</v>
      </c>
      <c r="I1436" s="7">
        <v>22.479254000000001</v>
      </c>
      <c r="J1436" s="6" t="s">
        <v>15</v>
      </c>
      <c r="K1436" s="7">
        <v>39340.578307000003</v>
      </c>
      <c r="L1436" s="6" t="s">
        <v>15</v>
      </c>
      <c r="M1436" s="6"/>
      <c r="N1436" s="6"/>
      <c r="P1436" s="3">
        <f t="shared" si="223"/>
        <v>45317</v>
      </c>
      <c r="Q1436" t="str">
        <f t="shared" si="224"/>
        <v/>
      </c>
      <c r="R1436" t="str">
        <f t="shared" si="225"/>
        <v>Yes</v>
      </c>
      <c r="S1436">
        <f t="shared" si="226"/>
        <v>22347</v>
      </c>
      <c r="T1436" t="str">
        <f t="shared" si="227"/>
        <v>Cost of Sales 3</v>
      </c>
      <c r="U1436" s="3">
        <f t="shared" si="228"/>
        <v>45317</v>
      </c>
      <c r="V1436" t="str">
        <f>IF($R1436="No","",IF(D1436="","JD",INDEX(Lookup!$B:$B,MATCH(LEFT(D1436,2),Lookup!$A:$A,0))))</f>
        <v>PI</v>
      </c>
      <c r="W1436" t="str">
        <f t="shared" si="229"/>
        <v>xxxx xxx xxxxx</v>
      </c>
      <c r="X1436" t="str">
        <f t="shared" si="230"/>
        <v>xxxx xxx xxx xxx</v>
      </c>
      <c r="Y1436" t="str">
        <f t="shared" si="231"/>
        <v>PI xxx</v>
      </c>
      <c r="Z1436" s="5">
        <f t="shared" si="232"/>
        <v>62.241488999999994</v>
      </c>
    </row>
    <row r="1437" spans="1:26" x14ac:dyDescent="0.25">
      <c r="A1437" s="6" t="s">
        <v>16</v>
      </c>
      <c r="B1437" s="6" t="s">
        <v>16</v>
      </c>
      <c r="C1437" s="6" t="s">
        <v>54</v>
      </c>
      <c r="D1437" s="6" t="s">
        <v>55</v>
      </c>
      <c r="E1437" s="6">
        <v>11111</v>
      </c>
      <c r="F1437" s="6" t="s">
        <v>56</v>
      </c>
      <c r="G1437" s="6">
        <v>123456</v>
      </c>
      <c r="H1437" s="6" t="s">
        <v>57</v>
      </c>
      <c r="I1437" s="7">
        <v>62.241488999999994</v>
      </c>
      <c r="J1437" s="6" t="s">
        <v>15</v>
      </c>
      <c r="K1437" s="7">
        <v>39402.819796000003</v>
      </c>
      <c r="L1437" s="6" t="s">
        <v>15</v>
      </c>
      <c r="M1437" s="6"/>
      <c r="N1437" s="6"/>
      <c r="P1437" s="3">
        <f t="shared" si="223"/>
        <v>45317</v>
      </c>
      <c r="Q1437" t="str">
        <f t="shared" si="224"/>
        <v/>
      </c>
      <c r="R1437" t="str">
        <f t="shared" si="225"/>
        <v>Yes</v>
      </c>
      <c r="S1437">
        <f t="shared" si="226"/>
        <v>22347</v>
      </c>
      <c r="T1437" t="str">
        <f t="shared" si="227"/>
        <v>Cost of Sales 3</v>
      </c>
      <c r="U1437" s="3">
        <f t="shared" si="228"/>
        <v>45317</v>
      </c>
      <c r="V1437" t="str">
        <f>IF($R1437="No","",IF(D1437="","JD",INDEX(Lookup!$B:$B,MATCH(LEFT(D1437,2),Lookup!$A:$A,0))))</f>
        <v>PI</v>
      </c>
      <c r="W1437" t="str">
        <f t="shared" si="229"/>
        <v>xxxx xxx xxxxx</v>
      </c>
      <c r="X1437" t="str">
        <f t="shared" si="230"/>
        <v>xxxx xxx xxx xxx</v>
      </c>
      <c r="Y1437" t="str">
        <f t="shared" si="231"/>
        <v>PI xxx</v>
      </c>
      <c r="Z1437" s="5">
        <f t="shared" si="232"/>
        <v>133.14343299999999</v>
      </c>
    </row>
    <row r="1438" spans="1:26" x14ac:dyDescent="0.25">
      <c r="A1438" s="6" t="s">
        <v>16</v>
      </c>
      <c r="B1438" s="6" t="s">
        <v>16</v>
      </c>
      <c r="C1438" s="6" t="s">
        <v>54</v>
      </c>
      <c r="D1438" s="6" t="s">
        <v>55</v>
      </c>
      <c r="E1438" s="6">
        <v>11111</v>
      </c>
      <c r="F1438" s="6" t="s">
        <v>56</v>
      </c>
      <c r="G1438" s="6">
        <v>123456</v>
      </c>
      <c r="H1438" s="6" t="s">
        <v>57</v>
      </c>
      <c r="I1438" s="7">
        <v>133.14343299999999</v>
      </c>
      <c r="J1438" s="6" t="s">
        <v>15</v>
      </c>
      <c r="K1438" s="7">
        <v>39535.963229000001</v>
      </c>
      <c r="L1438" s="6" t="s">
        <v>15</v>
      </c>
      <c r="M1438" s="6"/>
      <c r="N1438" s="6"/>
      <c r="P1438" s="3">
        <f t="shared" si="223"/>
        <v>45317</v>
      </c>
      <c r="Q1438" t="str">
        <f t="shared" si="224"/>
        <v/>
      </c>
      <c r="R1438" t="str">
        <f t="shared" si="225"/>
        <v>Yes</v>
      </c>
      <c r="S1438">
        <f t="shared" si="226"/>
        <v>22347</v>
      </c>
      <c r="T1438" t="str">
        <f t="shared" si="227"/>
        <v>Cost of Sales 3</v>
      </c>
      <c r="U1438" s="3">
        <f t="shared" si="228"/>
        <v>45317</v>
      </c>
      <c r="V1438" t="str">
        <f>IF($R1438="No","",IF(D1438="","JD",INDEX(Lookup!$B:$B,MATCH(LEFT(D1438,2),Lookup!$A:$A,0))))</f>
        <v>PI</v>
      </c>
      <c r="W1438" t="str">
        <f t="shared" si="229"/>
        <v>xxxx xxx xxxxx</v>
      </c>
      <c r="X1438" t="str">
        <f t="shared" si="230"/>
        <v>xxxx xxx xxx xxx</v>
      </c>
      <c r="Y1438" t="str">
        <f t="shared" si="231"/>
        <v>PI xxx</v>
      </c>
      <c r="Z1438" s="5">
        <f t="shared" si="232"/>
        <v>46.026841500000003</v>
      </c>
    </row>
    <row r="1439" spans="1:26" x14ac:dyDescent="0.25">
      <c r="A1439" s="6" t="s">
        <v>16</v>
      </c>
      <c r="B1439" s="6" t="s">
        <v>16</v>
      </c>
      <c r="C1439" s="6" t="s">
        <v>54</v>
      </c>
      <c r="D1439" s="6" t="s">
        <v>55</v>
      </c>
      <c r="E1439" s="6">
        <v>11111</v>
      </c>
      <c r="F1439" s="6" t="s">
        <v>56</v>
      </c>
      <c r="G1439" s="6">
        <v>123456</v>
      </c>
      <c r="H1439" s="6" t="s">
        <v>57</v>
      </c>
      <c r="I1439" s="7">
        <v>46.026841500000003</v>
      </c>
      <c r="J1439" s="6" t="s">
        <v>15</v>
      </c>
      <c r="K1439" s="7">
        <v>39581.990070500004</v>
      </c>
      <c r="L1439" s="6" t="s">
        <v>15</v>
      </c>
      <c r="M1439" s="6"/>
      <c r="N1439" s="6"/>
      <c r="P1439" s="3">
        <f t="shared" si="223"/>
        <v>45317</v>
      </c>
      <c r="Q1439" t="str">
        <f t="shared" si="224"/>
        <v/>
      </c>
      <c r="R1439" t="str">
        <f t="shared" si="225"/>
        <v>Yes</v>
      </c>
      <c r="S1439">
        <f t="shared" si="226"/>
        <v>22347</v>
      </c>
      <c r="T1439" t="str">
        <f t="shared" si="227"/>
        <v>Cost of Sales 3</v>
      </c>
      <c r="U1439" s="3">
        <f t="shared" si="228"/>
        <v>45317</v>
      </c>
      <c r="V1439" t="str">
        <f>IF($R1439="No","",IF(D1439="","JD",INDEX(Lookup!$B:$B,MATCH(LEFT(D1439,2),Lookup!$A:$A,0))))</f>
        <v>PI</v>
      </c>
      <c r="W1439" t="str">
        <f t="shared" si="229"/>
        <v>xxxx xxx xxxxx</v>
      </c>
      <c r="X1439" t="str">
        <f t="shared" si="230"/>
        <v>xxxx xxx xxx xxx</v>
      </c>
      <c r="Y1439" t="str">
        <f t="shared" si="231"/>
        <v>PI xxx</v>
      </c>
      <c r="Z1439" s="5">
        <f t="shared" si="232"/>
        <v>46.210164999999996</v>
      </c>
    </row>
    <row r="1440" spans="1:26" x14ac:dyDescent="0.25">
      <c r="A1440" s="6" t="s">
        <v>16</v>
      </c>
      <c r="B1440" s="6" t="s">
        <v>16</v>
      </c>
      <c r="C1440" s="6" t="s">
        <v>54</v>
      </c>
      <c r="D1440" s="6" t="s">
        <v>55</v>
      </c>
      <c r="E1440" s="6">
        <v>11111</v>
      </c>
      <c r="F1440" s="6" t="s">
        <v>56</v>
      </c>
      <c r="G1440" s="6">
        <v>123456</v>
      </c>
      <c r="H1440" s="6" t="s">
        <v>57</v>
      </c>
      <c r="I1440" s="7">
        <v>46.210164999999996</v>
      </c>
      <c r="J1440" s="6" t="s">
        <v>15</v>
      </c>
      <c r="K1440" s="7">
        <v>39628.2002355</v>
      </c>
      <c r="L1440" s="6" t="s">
        <v>15</v>
      </c>
      <c r="M1440" s="6"/>
      <c r="N1440" s="6"/>
      <c r="P1440" s="3">
        <f t="shared" si="223"/>
        <v>45317</v>
      </c>
      <c r="Q1440" t="str">
        <f t="shared" si="224"/>
        <v/>
      </c>
      <c r="R1440" t="str">
        <f t="shared" si="225"/>
        <v>Yes</v>
      </c>
      <c r="S1440">
        <f t="shared" si="226"/>
        <v>22347</v>
      </c>
      <c r="T1440" t="str">
        <f t="shared" si="227"/>
        <v>Cost of Sales 3</v>
      </c>
      <c r="U1440" s="3">
        <f t="shared" si="228"/>
        <v>45317</v>
      </c>
      <c r="V1440" t="str">
        <f>IF($R1440="No","",IF(D1440="","JD",INDEX(Lookup!$B:$B,MATCH(LEFT(D1440,2),Lookup!$A:$A,0))))</f>
        <v>PI</v>
      </c>
      <c r="W1440" t="str">
        <f t="shared" si="229"/>
        <v>xxxx xxx xxxxx</v>
      </c>
      <c r="X1440" t="str">
        <f t="shared" si="230"/>
        <v>xxxx xxx xxx xxx</v>
      </c>
      <c r="Y1440" t="str">
        <f t="shared" si="231"/>
        <v>PI xxx</v>
      </c>
      <c r="Z1440" s="5">
        <f t="shared" si="232"/>
        <v>89.101542499999994</v>
      </c>
    </row>
    <row r="1441" spans="1:26" x14ac:dyDescent="0.25">
      <c r="A1441" s="6" t="s">
        <v>16</v>
      </c>
      <c r="B1441" s="6" t="s">
        <v>16</v>
      </c>
      <c r="C1441" s="6" t="s">
        <v>54</v>
      </c>
      <c r="D1441" s="6" t="s">
        <v>55</v>
      </c>
      <c r="E1441" s="6">
        <v>11111</v>
      </c>
      <c r="F1441" s="6" t="s">
        <v>56</v>
      </c>
      <c r="G1441" s="6">
        <v>123456</v>
      </c>
      <c r="H1441" s="6" t="s">
        <v>57</v>
      </c>
      <c r="I1441" s="7">
        <v>89.101542499999994</v>
      </c>
      <c r="J1441" s="6" t="s">
        <v>15</v>
      </c>
      <c r="K1441" s="7">
        <v>39717.301778000001</v>
      </c>
      <c r="L1441" s="6" t="s">
        <v>15</v>
      </c>
      <c r="M1441" s="6"/>
      <c r="N1441" s="6"/>
      <c r="P1441" s="3">
        <f t="shared" si="223"/>
        <v>45317</v>
      </c>
      <c r="Q1441" t="str">
        <f t="shared" si="224"/>
        <v/>
      </c>
      <c r="R1441" t="str">
        <f t="shared" si="225"/>
        <v>Yes</v>
      </c>
      <c r="S1441">
        <f t="shared" si="226"/>
        <v>22347</v>
      </c>
      <c r="T1441" t="str">
        <f t="shared" si="227"/>
        <v>Cost of Sales 3</v>
      </c>
      <c r="U1441" s="3">
        <f t="shared" si="228"/>
        <v>45317</v>
      </c>
      <c r="V1441" t="str">
        <f>IF($R1441="No","",IF(D1441="","JD",INDEX(Lookup!$B:$B,MATCH(LEFT(D1441,2),Lookup!$A:$A,0))))</f>
        <v>PI</v>
      </c>
      <c r="W1441" t="str">
        <f t="shared" si="229"/>
        <v>xxxx xxx xxxxx</v>
      </c>
      <c r="X1441" t="str">
        <f t="shared" si="230"/>
        <v>xxxx xxx xxx xxx</v>
      </c>
      <c r="Y1441" t="str">
        <f t="shared" si="231"/>
        <v>PI xxx</v>
      </c>
      <c r="Z1441" s="5">
        <f t="shared" si="232"/>
        <v>35.716475000000003</v>
      </c>
    </row>
    <row r="1442" spans="1:26" x14ac:dyDescent="0.25">
      <c r="A1442" s="6" t="s">
        <v>16</v>
      </c>
      <c r="B1442" s="6" t="s">
        <v>16</v>
      </c>
      <c r="C1442" s="6" t="s">
        <v>54</v>
      </c>
      <c r="D1442" s="6" t="s">
        <v>55</v>
      </c>
      <c r="E1442" s="6">
        <v>11111</v>
      </c>
      <c r="F1442" s="6" t="s">
        <v>56</v>
      </c>
      <c r="G1442" s="6">
        <v>123456</v>
      </c>
      <c r="H1442" s="6" t="s">
        <v>57</v>
      </c>
      <c r="I1442" s="7">
        <v>35.716475000000003</v>
      </c>
      <c r="J1442" s="6" t="s">
        <v>15</v>
      </c>
      <c r="K1442" s="7">
        <v>39753.018252999995</v>
      </c>
      <c r="L1442" s="6" t="s">
        <v>15</v>
      </c>
      <c r="M1442" s="6"/>
      <c r="N1442" s="6"/>
      <c r="P1442" s="3">
        <f t="shared" si="223"/>
        <v>45317</v>
      </c>
      <c r="Q1442" t="str">
        <f t="shared" si="224"/>
        <v/>
      </c>
      <c r="R1442" t="str">
        <f t="shared" si="225"/>
        <v>Yes</v>
      </c>
      <c r="S1442">
        <f t="shared" si="226"/>
        <v>22347</v>
      </c>
      <c r="T1442" t="str">
        <f t="shared" si="227"/>
        <v>Cost of Sales 3</v>
      </c>
      <c r="U1442" s="3">
        <f t="shared" si="228"/>
        <v>45317</v>
      </c>
      <c r="V1442" t="str">
        <f>IF($R1442="No","",IF(D1442="","JD",INDEX(Lookup!$B:$B,MATCH(LEFT(D1442,2),Lookup!$A:$A,0))))</f>
        <v>PI</v>
      </c>
      <c r="W1442" t="str">
        <f t="shared" si="229"/>
        <v>xxxx xxx xxxxx</v>
      </c>
      <c r="X1442" t="str">
        <f t="shared" si="230"/>
        <v>xxxx xxx xxx xxx</v>
      </c>
      <c r="Y1442" t="str">
        <f t="shared" si="231"/>
        <v>PI xxx</v>
      </c>
      <c r="Z1442" s="5">
        <f t="shared" si="232"/>
        <v>66.944685000000007</v>
      </c>
    </row>
    <row r="1443" spans="1:26" x14ac:dyDescent="0.25">
      <c r="A1443" s="6" t="s">
        <v>16</v>
      </c>
      <c r="B1443" s="6" t="s">
        <v>16</v>
      </c>
      <c r="C1443" s="6" t="s">
        <v>54</v>
      </c>
      <c r="D1443" s="6" t="s">
        <v>55</v>
      </c>
      <c r="E1443" s="6">
        <v>11111</v>
      </c>
      <c r="F1443" s="6" t="s">
        <v>56</v>
      </c>
      <c r="G1443" s="6">
        <v>123456</v>
      </c>
      <c r="H1443" s="6" t="s">
        <v>57</v>
      </c>
      <c r="I1443" s="7">
        <v>66.944685000000007</v>
      </c>
      <c r="J1443" s="6" t="s">
        <v>15</v>
      </c>
      <c r="K1443" s="7">
        <v>39819.962937999997</v>
      </c>
      <c r="L1443" s="6" t="s">
        <v>15</v>
      </c>
      <c r="M1443" s="6"/>
      <c r="N1443" s="6"/>
      <c r="P1443" s="3">
        <f t="shared" si="223"/>
        <v>45317</v>
      </c>
      <c r="Q1443" t="str">
        <f t="shared" si="224"/>
        <v/>
      </c>
      <c r="R1443" t="str">
        <f t="shared" si="225"/>
        <v>Yes</v>
      </c>
      <c r="S1443">
        <f t="shared" si="226"/>
        <v>22347</v>
      </c>
      <c r="T1443" t="str">
        <f t="shared" si="227"/>
        <v>Cost of Sales 3</v>
      </c>
      <c r="U1443" s="3">
        <f t="shared" si="228"/>
        <v>45317</v>
      </c>
      <c r="V1443" t="str">
        <f>IF($R1443="No","",IF(D1443="","JD",INDEX(Lookup!$B:$B,MATCH(LEFT(D1443,2),Lookup!$A:$A,0))))</f>
        <v>PI</v>
      </c>
      <c r="W1443" t="str">
        <f t="shared" si="229"/>
        <v>xxxx xxx xxxxx</v>
      </c>
      <c r="X1443" t="str">
        <f t="shared" si="230"/>
        <v>xxxx xxx xxx xxx</v>
      </c>
      <c r="Y1443" t="str">
        <f t="shared" si="231"/>
        <v>PI xxx</v>
      </c>
      <c r="Z1443" s="5">
        <f t="shared" si="232"/>
        <v>17.700199999999999</v>
      </c>
    </row>
    <row r="1444" spans="1:26" x14ac:dyDescent="0.25">
      <c r="A1444" s="6" t="s">
        <v>16</v>
      </c>
      <c r="B1444" s="6" t="s">
        <v>16</v>
      </c>
      <c r="C1444" s="6" t="s">
        <v>54</v>
      </c>
      <c r="D1444" s="6" t="s">
        <v>55</v>
      </c>
      <c r="E1444" s="6">
        <v>11111</v>
      </c>
      <c r="F1444" s="6" t="s">
        <v>56</v>
      </c>
      <c r="G1444" s="6">
        <v>123456</v>
      </c>
      <c r="H1444" s="6" t="s">
        <v>57</v>
      </c>
      <c r="I1444" s="7">
        <v>17.700199999999999</v>
      </c>
      <c r="J1444" s="6" t="s">
        <v>15</v>
      </c>
      <c r="K1444" s="7">
        <v>39837.663137999996</v>
      </c>
      <c r="L1444" s="6" t="s">
        <v>15</v>
      </c>
      <c r="M1444" s="6"/>
      <c r="N1444" s="6"/>
      <c r="P1444" s="3">
        <f t="shared" si="223"/>
        <v>45317</v>
      </c>
      <c r="Q1444" t="str">
        <f t="shared" si="224"/>
        <v/>
      </c>
      <c r="R1444" t="str">
        <f t="shared" si="225"/>
        <v>Yes</v>
      </c>
      <c r="S1444">
        <f t="shared" si="226"/>
        <v>22347</v>
      </c>
      <c r="T1444" t="str">
        <f t="shared" si="227"/>
        <v>Cost of Sales 3</v>
      </c>
      <c r="U1444" s="3">
        <f t="shared" si="228"/>
        <v>45317</v>
      </c>
      <c r="V1444" t="str">
        <f>IF($R1444="No","",IF(D1444="","JD",INDEX(Lookup!$B:$B,MATCH(LEFT(D1444,2),Lookup!$A:$A,0))))</f>
        <v>PI</v>
      </c>
      <c r="W1444" t="str">
        <f t="shared" si="229"/>
        <v>xxxx xxx xxxxx</v>
      </c>
      <c r="X1444" t="str">
        <f t="shared" si="230"/>
        <v>xxxx xxx xxx xxx</v>
      </c>
      <c r="Y1444" t="str">
        <f t="shared" si="231"/>
        <v>PI xxx</v>
      </c>
      <c r="Z1444" s="5">
        <f t="shared" si="232"/>
        <v>26.348012000000001</v>
      </c>
    </row>
    <row r="1445" spans="1:26" x14ac:dyDescent="0.25">
      <c r="A1445" s="6" t="s">
        <v>16</v>
      </c>
      <c r="B1445" s="6" t="s">
        <v>16</v>
      </c>
      <c r="C1445" s="6" t="s">
        <v>54</v>
      </c>
      <c r="D1445" s="6" t="s">
        <v>55</v>
      </c>
      <c r="E1445" s="6">
        <v>11111</v>
      </c>
      <c r="F1445" s="6" t="s">
        <v>56</v>
      </c>
      <c r="G1445" s="6">
        <v>123456</v>
      </c>
      <c r="H1445" s="6" t="s">
        <v>57</v>
      </c>
      <c r="I1445" s="7">
        <v>26.348012000000001</v>
      </c>
      <c r="J1445" s="6" t="s">
        <v>15</v>
      </c>
      <c r="K1445" s="7">
        <v>39864.011149999998</v>
      </c>
      <c r="L1445" s="6" t="s">
        <v>15</v>
      </c>
      <c r="M1445" s="6"/>
      <c r="N1445" s="6"/>
      <c r="P1445" s="3">
        <f t="shared" si="223"/>
        <v>45317</v>
      </c>
      <c r="Q1445" t="str">
        <f t="shared" si="224"/>
        <v/>
      </c>
      <c r="R1445" t="str">
        <f t="shared" si="225"/>
        <v>Yes</v>
      </c>
      <c r="S1445">
        <f t="shared" si="226"/>
        <v>22347</v>
      </c>
      <c r="T1445" t="str">
        <f t="shared" si="227"/>
        <v>Cost of Sales 3</v>
      </c>
      <c r="U1445" s="3">
        <f t="shared" si="228"/>
        <v>45317</v>
      </c>
      <c r="V1445" t="str">
        <f>IF($R1445="No","",IF(D1445="","JD",INDEX(Lookup!$B:$B,MATCH(LEFT(D1445,2),Lookup!$A:$A,0))))</f>
        <v>PI</v>
      </c>
      <c r="W1445" t="str">
        <f t="shared" si="229"/>
        <v>xxxx xxx xxxxx</v>
      </c>
      <c r="X1445" t="str">
        <f t="shared" si="230"/>
        <v>xxxx xxx xxx xxx</v>
      </c>
      <c r="Y1445" t="str">
        <f t="shared" si="231"/>
        <v>PI xxx</v>
      </c>
      <c r="Z1445" s="5">
        <f t="shared" si="232"/>
        <v>45.540086000000002</v>
      </c>
    </row>
    <row r="1446" spans="1:26" x14ac:dyDescent="0.25">
      <c r="A1446" s="6" t="s">
        <v>16</v>
      </c>
      <c r="B1446" s="6" t="s">
        <v>16</v>
      </c>
      <c r="C1446" s="6" t="s">
        <v>54</v>
      </c>
      <c r="D1446" s="6" t="s">
        <v>55</v>
      </c>
      <c r="E1446" s="6">
        <v>11111</v>
      </c>
      <c r="F1446" s="6" t="s">
        <v>56</v>
      </c>
      <c r="G1446" s="6">
        <v>123456</v>
      </c>
      <c r="H1446" s="6" t="s">
        <v>57</v>
      </c>
      <c r="I1446" s="7">
        <v>45.540086000000002</v>
      </c>
      <c r="J1446" s="6" t="s">
        <v>15</v>
      </c>
      <c r="K1446" s="7">
        <v>39909.551235999999</v>
      </c>
      <c r="L1446" s="6" t="s">
        <v>15</v>
      </c>
      <c r="M1446" s="6"/>
      <c r="N1446" s="6"/>
      <c r="P1446" s="3">
        <f t="shared" si="223"/>
        <v>45317</v>
      </c>
      <c r="Q1446" t="str">
        <f t="shared" si="224"/>
        <v/>
      </c>
      <c r="R1446" t="str">
        <f t="shared" si="225"/>
        <v>Yes</v>
      </c>
      <c r="S1446">
        <f t="shared" si="226"/>
        <v>22347</v>
      </c>
      <c r="T1446" t="str">
        <f t="shared" si="227"/>
        <v>Cost of Sales 3</v>
      </c>
      <c r="U1446" s="3">
        <f t="shared" si="228"/>
        <v>45317</v>
      </c>
      <c r="V1446" t="str">
        <f>IF($R1446="No","",IF(D1446="","JD",INDEX(Lookup!$B:$B,MATCH(LEFT(D1446,2),Lookup!$A:$A,0))))</f>
        <v>PI</v>
      </c>
      <c r="W1446" t="str">
        <f t="shared" si="229"/>
        <v>xxxx xxx xxxxx</v>
      </c>
      <c r="X1446" t="str">
        <f t="shared" si="230"/>
        <v>xxxx xxx xxx xxx</v>
      </c>
      <c r="Y1446" t="str">
        <f t="shared" si="231"/>
        <v>PI xxx</v>
      </c>
      <c r="Z1446" s="5">
        <f t="shared" si="232"/>
        <v>6.3214999999999999E-3</v>
      </c>
    </row>
    <row r="1447" spans="1:26" x14ac:dyDescent="0.25">
      <c r="A1447" s="6" t="s">
        <v>16</v>
      </c>
      <c r="B1447" s="6" t="s">
        <v>16</v>
      </c>
      <c r="C1447" s="6" t="s">
        <v>54</v>
      </c>
      <c r="D1447" s="6" t="s">
        <v>55</v>
      </c>
      <c r="E1447" s="6">
        <v>11111</v>
      </c>
      <c r="F1447" s="6" t="s">
        <v>56</v>
      </c>
      <c r="G1447" s="6">
        <v>123456</v>
      </c>
      <c r="H1447" s="6" t="s">
        <v>57</v>
      </c>
      <c r="I1447" s="7">
        <v>6.3214999999999999E-3</v>
      </c>
      <c r="J1447" s="6" t="s">
        <v>15</v>
      </c>
      <c r="K1447" s="7">
        <v>39909.557557500004</v>
      </c>
      <c r="L1447" s="6" t="s">
        <v>15</v>
      </c>
      <c r="M1447" s="6"/>
      <c r="N1447" s="6"/>
      <c r="P1447" s="3">
        <f t="shared" si="223"/>
        <v>45317</v>
      </c>
      <c r="Q1447" t="str">
        <f t="shared" si="224"/>
        <v/>
      </c>
      <c r="R1447" t="str">
        <f t="shared" si="225"/>
        <v>Yes</v>
      </c>
      <c r="S1447">
        <f t="shared" si="226"/>
        <v>22347</v>
      </c>
      <c r="T1447" t="str">
        <f t="shared" si="227"/>
        <v>Cost of Sales 3</v>
      </c>
      <c r="U1447" s="3">
        <f t="shared" si="228"/>
        <v>45317</v>
      </c>
      <c r="V1447" t="str">
        <f>IF($R1447="No","",IF(D1447="","JD",INDEX(Lookup!$B:$B,MATCH(LEFT(D1447,2),Lookup!$A:$A,0))))</f>
        <v>PI</v>
      </c>
      <c r="W1447" t="str">
        <f t="shared" si="229"/>
        <v>xxxx xxx xxxxx</v>
      </c>
      <c r="X1447" t="str">
        <f t="shared" si="230"/>
        <v>xxxx xxx xxx xxx</v>
      </c>
      <c r="Y1447" t="str">
        <f t="shared" si="231"/>
        <v>PI xxx</v>
      </c>
      <c r="Z1447" s="5">
        <f t="shared" si="232"/>
        <v>24.628564000000001</v>
      </c>
    </row>
    <row r="1448" spans="1:26" x14ac:dyDescent="0.25">
      <c r="A1448" s="6" t="s">
        <v>16</v>
      </c>
      <c r="B1448" s="6" t="s">
        <v>16</v>
      </c>
      <c r="C1448" s="6" t="s">
        <v>54</v>
      </c>
      <c r="D1448" s="6" t="s">
        <v>55</v>
      </c>
      <c r="E1448" s="6">
        <v>11111</v>
      </c>
      <c r="F1448" s="6" t="s">
        <v>56</v>
      </c>
      <c r="G1448" s="6">
        <v>123456</v>
      </c>
      <c r="H1448" s="6" t="s">
        <v>57</v>
      </c>
      <c r="I1448" s="7">
        <v>24.628564000000001</v>
      </c>
      <c r="J1448" s="6" t="s">
        <v>15</v>
      </c>
      <c r="K1448" s="7">
        <v>39934.186121500003</v>
      </c>
      <c r="L1448" s="6" t="s">
        <v>15</v>
      </c>
      <c r="M1448" s="6"/>
      <c r="N1448" s="6"/>
      <c r="P1448" s="3">
        <f t="shared" si="223"/>
        <v>45317</v>
      </c>
      <c r="Q1448" t="str">
        <f t="shared" si="224"/>
        <v/>
      </c>
      <c r="R1448" t="str">
        <f t="shared" si="225"/>
        <v>Yes</v>
      </c>
      <c r="S1448">
        <f t="shared" si="226"/>
        <v>22347</v>
      </c>
      <c r="T1448" t="str">
        <f t="shared" si="227"/>
        <v>Cost of Sales 3</v>
      </c>
      <c r="U1448" s="3">
        <f t="shared" si="228"/>
        <v>45317</v>
      </c>
      <c r="V1448" t="str">
        <f>IF($R1448="No","",IF(D1448="","JD",INDEX(Lookup!$B:$B,MATCH(LEFT(D1448,2),Lookup!$A:$A,0))))</f>
        <v>PI</v>
      </c>
      <c r="W1448" t="str">
        <f t="shared" si="229"/>
        <v>xxxx xxx xxxxx</v>
      </c>
      <c r="X1448" t="str">
        <f t="shared" si="230"/>
        <v>xxxx xxx xxx xxx</v>
      </c>
      <c r="Y1448" t="str">
        <f t="shared" si="231"/>
        <v>PI xxx</v>
      </c>
      <c r="Z1448" s="5">
        <f t="shared" si="232"/>
        <v>15.285387</v>
      </c>
    </row>
    <row r="1449" spans="1:26" x14ac:dyDescent="0.25">
      <c r="A1449" s="6" t="s">
        <v>16</v>
      </c>
      <c r="B1449" s="6" t="s">
        <v>16</v>
      </c>
      <c r="C1449" s="6" t="s">
        <v>54</v>
      </c>
      <c r="D1449" s="6" t="s">
        <v>55</v>
      </c>
      <c r="E1449" s="6">
        <v>11111</v>
      </c>
      <c r="F1449" s="6" t="s">
        <v>56</v>
      </c>
      <c r="G1449" s="6">
        <v>123456</v>
      </c>
      <c r="H1449" s="6" t="s">
        <v>57</v>
      </c>
      <c r="I1449" s="7">
        <v>15.285387</v>
      </c>
      <c r="J1449" s="6" t="s">
        <v>15</v>
      </c>
      <c r="K1449" s="7">
        <v>39949.471508499999</v>
      </c>
      <c r="L1449" s="6" t="s">
        <v>15</v>
      </c>
      <c r="M1449" s="6"/>
      <c r="N1449" s="6"/>
      <c r="P1449" s="3">
        <f t="shared" si="223"/>
        <v>45317</v>
      </c>
      <c r="Q1449" t="str">
        <f t="shared" si="224"/>
        <v/>
      </c>
      <c r="R1449" t="str">
        <f t="shared" si="225"/>
        <v>Yes</v>
      </c>
      <c r="S1449">
        <f t="shared" si="226"/>
        <v>22347</v>
      </c>
      <c r="T1449" t="str">
        <f t="shared" si="227"/>
        <v>Cost of Sales 3</v>
      </c>
      <c r="U1449" s="3">
        <f t="shared" si="228"/>
        <v>45317</v>
      </c>
      <c r="V1449" t="str">
        <f>IF($R1449="No","",IF(D1449="","JD",INDEX(Lookup!$B:$B,MATCH(LEFT(D1449,2),Lookup!$A:$A,0))))</f>
        <v>PI</v>
      </c>
      <c r="W1449" t="str">
        <f t="shared" si="229"/>
        <v>xxxx xxx xxxxx</v>
      </c>
      <c r="X1449" t="str">
        <f t="shared" si="230"/>
        <v>xxxx xxx xxx xxx</v>
      </c>
      <c r="Y1449" t="str">
        <f t="shared" si="231"/>
        <v>PI xxx</v>
      </c>
      <c r="Z1449" s="5">
        <f t="shared" si="232"/>
        <v>2.8826039999999997</v>
      </c>
    </row>
    <row r="1450" spans="1:26" x14ac:dyDescent="0.25">
      <c r="A1450" s="6" t="s">
        <v>16</v>
      </c>
      <c r="B1450" s="6" t="s">
        <v>16</v>
      </c>
      <c r="C1450" s="6" t="s">
        <v>54</v>
      </c>
      <c r="D1450" s="6" t="s">
        <v>55</v>
      </c>
      <c r="E1450" s="6">
        <v>11111</v>
      </c>
      <c r="F1450" s="6" t="s">
        <v>56</v>
      </c>
      <c r="G1450" s="6">
        <v>123456</v>
      </c>
      <c r="H1450" s="6" t="s">
        <v>57</v>
      </c>
      <c r="I1450" s="7">
        <v>2.8826039999999997</v>
      </c>
      <c r="J1450" s="6" t="s">
        <v>15</v>
      </c>
      <c r="K1450" s="7">
        <v>39952.354112499997</v>
      </c>
      <c r="L1450" s="6" t="s">
        <v>15</v>
      </c>
      <c r="M1450" s="6"/>
      <c r="N1450" s="6"/>
      <c r="P1450" s="3">
        <f t="shared" si="223"/>
        <v>45317</v>
      </c>
      <c r="Q1450" t="str">
        <f t="shared" si="224"/>
        <v/>
      </c>
      <c r="R1450" t="str">
        <f t="shared" si="225"/>
        <v>Yes</v>
      </c>
      <c r="S1450">
        <f t="shared" si="226"/>
        <v>22347</v>
      </c>
      <c r="T1450" t="str">
        <f t="shared" si="227"/>
        <v>Cost of Sales 3</v>
      </c>
      <c r="U1450" s="3">
        <f t="shared" si="228"/>
        <v>45317</v>
      </c>
      <c r="V1450" t="str">
        <f>IF($R1450="No","",IF(D1450="","JD",INDEX(Lookup!$B:$B,MATCH(LEFT(D1450,2),Lookup!$A:$A,0))))</f>
        <v>PI</v>
      </c>
      <c r="W1450" t="str">
        <f t="shared" si="229"/>
        <v>xxxx xxx xxxxx</v>
      </c>
      <c r="X1450" t="str">
        <f t="shared" si="230"/>
        <v>xxxx xxx xxx xxx</v>
      </c>
      <c r="Y1450" t="str">
        <f t="shared" si="231"/>
        <v>PI xxx</v>
      </c>
      <c r="Z1450" s="5">
        <f t="shared" si="232"/>
        <v>6.1444980000000005</v>
      </c>
    </row>
    <row r="1451" spans="1:26" x14ac:dyDescent="0.25">
      <c r="A1451" s="6" t="s">
        <v>16</v>
      </c>
      <c r="B1451" s="6" t="s">
        <v>16</v>
      </c>
      <c r="C1451" s="6" t="s">
        <v>54</v>
      </c>
      <c r="D1451" s="6" t="s">
        <v>55</v>
      </c>
      <c r="E1451" s="6">
        <v>11111</v>
      </c>
      <c r="F1451" s="6" t="s">
        <v>56</v>
      </c>
      <c r="G1451" s="6">
        <v>123456</v>
      </c>
      <c r="H1451" s="6" t="s">
        <v>57</v>
      </c>
      <c r="I1451" s="7">
        <v>6.1444980000000005</v>
      </c>
      <c r="J1451" s="6" t="s">
        <v>15</v>
      </c>
      <c r="K1451" s="7">
        <v>39958.498610499999</v>
      </c>
      <c r="L1451" s="6" t="s">
        <v>15</v>
      </c>
      <c r="M1451" s="6"/>
      <c r="N1451" s="6"/>
      <c r="P1451" s="3">
        <f t="shared" si="223"/>
        <v>45317</v>
      </c>
      <c r="Q1451" t="str">
        <f t="shared" si="224"/>
        <v/>
      </c>
      <c r="R1451" t="str">
        <f t="shared" si="225"/>
        <v>Yes</v>
      </c>
      <c r="S1451">
        <f t="shared" si="226"/>
        <v>22347</v>
      </c>
      <c r="T1451" t="str">
        <f t="shared" si="227"/>
        <v>Cost of Sales 3</v>
      </c>
      <c r="U1451" s="3">
        <f t="shared" si="228"/>
        <v>45317</v>
      </c>
      <c r="V1451" t="str">
        <f>IF($R1451="No","",IF(D1451="","JD",INDEX(Lookup!$B:$B,MATCH(LEFT(D1451,2),Lookup!$A:$A,0))))</f>
        <v>PI</v>
      </c>
      <c r="W1451" t="str">
        <f t="shared" si="229"/>
        <v>xxxx xxx xxxxx</v>
      </c>
      <c r="X1451" t="str">
        <f t="shared" si="230"/>
        <v>xxxx xxx xxx xxx</v>
      </c>
      <c r="Y1451" t="str">
        <f t="shared" si="231"/>
        <v>PI xxx</v>
      </c>
      <c r="Z1451" s="5">
        <f t="shared" si="232"/>
        <v>27.391059499999997</v>
      </c>
    </row>
    <row r="1452" spans="1:26" x14ac:dyDescent="0.25">
      <c r="A1452" s="6" t="s">
        <v>16</v>
      </c>
      <c r="B1452" s="6" t="s">
        <v>16</v>
      </c>
      <c r="C1452" s="6" t="s">
        <v>54</v>
      </c>
      <c r="D1452" s="6" t="s">
        <v>55</v>
      </c>
      <c r="E1452" s="6">
        <v>11111</v>
      </c>
      <c r="F1452" s="6" t="s">
        <v>56</v>
      </c>
      <c r="G1452" s="6">
        <v>123456</v>
      </c>
      <c r="H1452" s="6" t="s">
        <v>57</v>
      </c>
      <c r="I1452" s="7">
        <v>27.391059499999997</v>
      </c>
      <c r="J1452" s="6" t="s">
        <v>15</v>
      </c>
      <c r="K1452" s="7">
        <v>39985.889670000004</v>
      </c>
      <c r="L1452" s="6" t="s">
        <v>15</v>
      </c>
      <c r="M1452" s="6"/>
      <c r="N1452" s="6"/>
      <c r="P1452" s="3">
        <f t="shared" si="223"/>
        <v>45317</v>
      </c>
      <c r="Q1452" t="str">
        <f t="shared" si="224"/>
        <v/>
      </c>
      <c r="R1452" t="str">
        <f t="shared" si="225"/>
        <v>Yes</v>
      </c>
      <c r="S1452">
        <f t="shared" si="226"/>
        <v>22347</v>
      </c>
      <c r="T1452" t="str">
        <f t="shared" si="227"/>
        <v>Cost of Sales 3</v>
      </c>
      <c r="U1452" s="3">
        <f t="shared" si="228"/>
        <v>45317</v>
      </c>
      <c r="V1452" t="str">
        <f>IF($R1452="No","",IF(D1452="","JD",INDEX(Lookup!$B:$B,MATCH(LEFT(D1452,2),Lookup!$A:$A,0))))</f>
        <v>PI</v>
      </c>
      <c r="W1452" t="str">
        <f t="shared" si="229"/>
        <v>xxxx xxx xxxxx</v>
      </c>
      <c r="X1452" t="str">
        <f t="shared" si="230"/>
        <v>xxxx xxx xxx xxx</v>
      </c>
      <c r="Y1452" t="str">
        <f t="shared" si="231"/>
        <v>PI xxx</v>
      </c>
      <c r="Z1452" s="5">
        <f t="shared" si="232"/>
        <v>5.5818845000000001</v>
      </c>
    </row>
    <row r="1453" spans="1:26" x14ac:dyDescent="0.25">
      <c r="A1453" s="6" t="s">
        <v>16</v>
      </c>
      <c r="B1453" s="6" t="s">
        <v>16</v>
      </c>
      <c r="C1453" s="6" t="s">
        <v>54</v>
      </c>
      <c r="D1453" s="6" t="s">
        <v>55</v>
      </c>
      <c r="E1453" s="6">
        <v>11111</v>
      </c>
      <c r="F1453" s="6" t="s">
        <v>56</v>
      </c>
      <c r="G1453" s="6">
        <v>123456</v>
      </c>
      <c r="H1453" s="6" t="s">
        <v>57</v>
      </c>
      <c r="I1453" s="7">
        <v>5.5818845000000001</v>
      </c>
      <c r="J1453" s="6" t="s">
        <v>15</v>
      </c>
      <c r="K1453" s="7">
        <v>39991.4715545</v>
      </c>
      <c r="L1453" s="6" t="s">
        <v>15</v>
      </c>
      <c r="M1453" s="6"/>
      <c r="N1453" s="6"/>
      <c r="P1453" s="3">
        <f t="shared" si="223"/>
        <v>45317</v>
      </c>
      <c r="Q1453" t="str">
        <f t="shared" si="224"/>
        <v/>
      </c>
      <c r="R1453" t="str">
        <f t="shared" si="225"/>
        <v>Yes</v>
      </c>
      <c r="S1453">
        <f t="shared" si="226"/>
        <v>22347</v>
      </c>
      <c r="T1453" t="str">
        <f t="shared" si="227"/>
        <v>Cost of Sales 3</v>
      </c>
      <c r="U1453" s="3">
        <f t="shared" si="228"/>
        <v>45317</v>
      </c>
      <c r="V1453" t="str">
        <f>IF($R1453="No","",IF(D1453="","JD",INDEX(Lookup!$B:$B,MATCH(LEFT(D1453,2),Lookup!$A:$A,0))))</f>
        <v>PI</v>
      </c>
      <c r="W1453" t="str">
        <f t="shared" si="229"/>
        <v>xxxx xxx xxxxx</v>
      </c>
      <c r="X1453" t="str">
        <f t="shared" si="230"/>
        <v>xxxx xxx xxx xxx</v>
      </c>
      <c r="Y1453" t="str">
        <f t="shared" si="231"/>
        <v>PI xxx</v>
      </c>
      <c r="Z1453" s="5">
        <f t="shared" si="232"/>
        <v>1.6499115</v>
      </c>
    </row>
    <row r="1454" spans="1:26" x14ac:dyDescent="0.25">
      <c r="A1454" s="6" t="s">
        <v>16</v>
      </c>
      <c r="B1454" s="6" t="s">
        <v>16</v>
      </c>
      <c r="C1454" s="6" t="s">
        <v>54</v>
      </c>
      <c r="D1454" s="6" t="s">
        <v>55</v>
      </c>
      <c r="E1454" s="6">
        <v>11111</v>
      </c>
      <c r="F1454" s="6" t="s">
        <v>56</v>
      </c>
      <c r="G1454" s="6">
        <v>123456</v>
      </c>
      <c r="H1454" s="6" t="s">
        <v>57</v>
      </c>
      <c r="I1454" s="7">
        <v>1.6499115</v>
      </c>
      <c r="J1454" s="6" t="s">
        <v>15</v>
      </c>
      <c r="K1454" s="7">
        <v>39993.121465999997</v>
      </c>
      <c r="L1454" s="6" t="s">
        <v>15</v>
      </c>
      <c r="M1454" s="6"/>
      <c r="N1454" s="6"/>
      <c r="P1454" s="3">
        <f t="shared" si="223"/>
        <v>45317</v>
      </c>
      <c r="Q1454" t="str">
        <f t="shared" si="224"/>
        <v/>
      </c>
      <c r="R1454" t="str">
        <f t="shared" si="225"/>
        <v>Yes</v>
      </c>
      <c r="S1454">
        <f t="shared" si="226"/>
        <v>22347</v>
      </c>
      <c r="T1454" t="str">
        <f t="shared" si="227"/>
        <v>Cost of Sales 3</v>
      </c>
      <c r="U1454" s="3">
        <f t="shared" si="228"/>
        <v>45317</v>
      </c>
      <c r="V1454" t="str">
        <f>IF($R1454="No","",IF(D1454="","JD",INDEX(Lookup!$B:$B,MATCH(LEFT(D1454,2),Lookup!$A:$A,0))))</f>
        <v>PI</v>
      </c>
      <c r="W1454" t="str">
        <f t="shared" si="229"/>
        <v>xxxx xxx xxxxx</v>
      </c>
      <c r="X1454" t="str">
        <f t="shared" si="230"/>
        <v>xxxx xxx xxx xxx</v>
      </c>
      <c r="Y1454" t="str">
        <f t="shared" si="231"/>
        <v>PI xxx</v>
      </c>
      <c r="Z1454" s="5">
        <f t="shared" si="232"/>
        <v>1.062012</v>
      </c>
    </row>
    <row r="1455" spans="1:26" x14ac:dyDescent="0.25">
      <c r="A1455" s="6" t="s">
        <v>16</v>
      </c>
      <c r="B1455" s="6" t="s">
        <v>16</v>
      </c>
      <c r="C1455" s="6" t="s">
        <v>54</v>
      </c>
      <c r="D1455" s="6" t="s">
        <v>55</v>
      </c>
      <c r="E1455" s="6">
        <v>11111</v>
      </c>
      <c r="F1455" s="6" t="s">
        <v>56</v>
      </c>
      <c r="G1455" s="6">
        <v>123456</v>
      </c>
      <c r="H1455" s="6" t="s">
        <v>57</v>
      </c>
      <c r="I1455" s="7">
        <v>1.062012</v>
      </c>
      <c r="J1455" s="6" t="s">
        <v>15</v>
      </c>
      <c r="K1455" s="7">
        <v>39994.183477999999</v>
      </c>
      <c r="L1455" s="6" t="s">
        <v>15</v>
      </c>
      <c r="M1455" s="6"/>
      <c r="N1455" s="6"/>
      <c r="P1455" s="3">
        <f t="shared" si="223"/>
        <v>45317</v>
      </c>
      <c r="Q1455" t="str">
        <f t="shared" si="224"/>
        <v/>
      </c>
      <c r="R1455" t="str">
        <f t="shared" si="225"/>
        <v>Yes</v>
      </c>
      <c r="S1455">
        <f t="shared" si="226"/>
        <v>22347</v>
      </c>
      <c r="T1455" t="str">
        <f t="shared" si="227"/>
        <v>Cost of Sales 3</v>
      </c>
      <c r="U1455" s="3">
        <f t="shared" si="228"/>
        <v>45317</v>
      </c>
      <c r="V1455" t="str">
        <f>IF($R1455="No","",IF(D1455="","JD",INDEX(Lookup!$B:$B,MATCH(LEFT(D1455,2),Lookup!$A:$A,0))))</f>
        <v>PI</v>
      </c>
      <c r="W1455" t="str">
        <f t="shared" si="229"/>
        <v>xxxx xxx xxxxx</v>
      </c>
      <c r="X1455" t="str">
        <f t="shared" si="230"/>
        <v>xxxx xxx xxx xxx</v>
      </c>
      <c r="Y1455" t="str">
        <f t="shared" si="231"/>
        <v>PI xxx</v>
      </c>
      <c r="Z1455" s="5">
        <f t="shared" si="232"/>
        <v>4.1848330000000002</v>
      </c>
    </row>
    <row r="1456" spans="1:26" x14ac:dyDescent="0.25">
      <c r="A1456" s="6" t="s">
        <v>16</v>
      </c>
      <c r="B1456" s="6" t="s">
        <v>16</v>
      </c>
      <c r="C1456" s="6" t="s">
        <v>54</v>
      </c>
      <c r="D1456" s="6" t="s">
        <v>55</v>
      </c>
      <c r="E1456" s="6">
        <v>11111</v>
      </c>
      <c r="F1456" s="6" t="s">
        <v>56</v>
      </c>
      <c r="G1456" s="6">
        <v>123456</v>
      </c>
      <c r="H1456" s="6" t="s">
        <v>57</v>
      </c>
      <c r="I1456" s="7">
        <v>4.1848330000000002</v>
      </c>
      <c r="J1456" s="6" t="s">
        <v>15</v>
      </c>
      <c r="K1456" s="7">
        <v>39998.368310999998</v>
      </c>
      <c r="L1456" s="6" t="s">
        <v>15</v>
      </c>
      <c r="M1456" s="6"/>
      <c r="N1456" s="6"/>
      <c r="P1456" s="3">
        <f t="shared" si="223"/>
        <v>45317</v>
      </c>
      <c r="Q1456" t="str">
        <f t="shared" si="224"/>
        <v/>
      </c>
      <c r="R1456" t="str">
        <f t="shared" si="225"/>
        <v>Yes</v>
      </c>
      <c r="S1456">
        <f t="shared" si="226"/>
        <v>22347</v>
      </c>
      <c r="T1456" t="str">
        <f t="shared" si="227"/>
        <v>Cost of Sales 3</v>
      </c>
      <c r="U1456" s="3">
        <f t="shared" si="228"/>
        <v>45317</v>
      </c>
      <c r="V1456" t="str">
        <f>IF($R1456="No","",IF(D1456="","JD",INDEX(Lookup!$B:$B,MATCH(LEFT(D1456,2),Lookup!$A:$A,0))))</f>
        <v>PI</v>
      </c>
      <c r="W1456" t="str">
        <f t="shared" si="229"/>
        <v>xxxx xxx xxxxx</v>
      </c>
      <c r="X1456" t="str">
        <f t="shared" si="230"/>
        <v>xxxx xxx xxx xxx</v>
      </c>
      <c r="Y1456" t="str">
        <f t="shared" si="231"/>
        <v>PI xxx</v>
      </c>
      <c r="Z1456" s="5">
        <f t="shared" si="232"/>
        <v>37.429601499999997</v>
      </c>
    </row>
    <row r="1457" spans="1:26" x14ac:dyDescent="0.25">
      <c r="A1457" s="6" t="s">
        <v>16</v>
      </c>
      <c r="B1457" s="6" t="s">
        <v>16</v>
      </c>
      <c r="C1457" s="6" t="s">
        <v>54</v>
      </c>
      <c r="D1457" s="6" t="s">
        <v>55</v>
      </c>
      <c r="E1457" s="6">
        <v>11111</v>
      </c>
      <c r="F1457" s="6" t="s">
        <v>56</v>
      </c>
      <c r="G1457" s="6">
        <v>123456</v>
      </c>
      <c r="H1457" s="6" t="s">
        <v>57</v>
      </c>
      <c r="I1457" s="7">
        <v>37.429601499999997</v>
      </c>
      <c r="J1457" s="6" t="s">
        <v>15</v>
      </c>
      <c r="K1457" s="7">
        <v>40035.797912499998</v>
      </c>
      <c r="L1457" s="6" t="s">
        <v>15</v>
      </c>
      <c r="M1457" s="6"/>
      <c r="N1457" s="6"/>
      <c r="P1457" s="3">
        <f t="shared" si="223"/>
        <v>45317</v>
      </c>
      <c r="Q1457" t="str">
        <f t="shared" si="224"/>
        <v/>
      </c>
      <c r="R1457" t="str">
        <f t="shared" si="225"/>
        <v>Yes</v>
      </c>
      <c r="S1457">
        <f t="shared" si="226"/>
        <v>22347</v>
      </c>
      <c r="T1457" t="str">
        <f t="shared" si="227"/>
        <v>Cost of Sales 3</v>
      </c>
      <c r="U1457" s="3">
        <f t="shared" si="228"/>
        <v>45317</v>
      </c>
      <c r="V1457" t="str">
        <f>IF($R1457="No","",IF(D1457="","JD",INDEX(Lookup!$B:$B,MATCH(LEFT(D1457,2),Lookup!$A:$A,0))))</f>
        <v>PI</v>
      </c>
      <c r="W1457" t="str">
        <f t="shared" si="229"/>
        <v>xxxx xxx xxxxx</v>
      </c>
      <c r="X1457" t="str">
        <f t="shared" si="230"/>
        <v>xxxx xxx xxx xxx</v>
      </c>
      <c r="Y1457" t="str">
        <f t="shared" si="231"/>
        <v>PI xxx</v>
      </c>
      <c r="Z1457" s="5">
        <f t="shared" si="232"/>
        <v>37.612924999999997</v>
      </c>
    </row>
    <row r="1458" spans="1:26" x14ac:dyDescent="0.25">
      <c r="A1458" s="6" t="s">
        <v>16</v>
      </c>
      <c r="B1458" s="6" t="s">
        <v>16</v>
      </c>
      <c r="C1458" s="6" t="s">
        <v>54</v>
      </c>
      <c r="D1458" s="6" t="s">
        <v>55</v>
      </c>
      <c r="E1458" s="6">
        <v>11111</v>
      </c>
      <c r="F1458" s="6" t="s">
        <v>56</v>
      </c>
      <c r="G1458" s="6">
        <v>123456</v>
      </c>
      <c r="H1458" s="6" t="s">
        <v>57</v>
      </c>
      <c r="I1458" s="7">
        <v>37.612924999999997</v>
      </c>
      <c r="J1458" s="6" t="s">
        <v>15</v>
      </c>
      <c r="K1458" s="7">
        <v>40073.4108375</v>
      </c>
      <c r="L1458" s="6" t="s">
        <v>15</v>
      </c>
      <c r="M1458" s="6"/>
      <c r="N1458" s="6"/>
      <c r="P1458" s="3">
        <f t="shared" si="223"/>
        <v>45317</v>
      </c>
      <c r="Q1458" t="str">
        <f t="shared" si="224"/>
        <v/>
      </c>
      <c r="R1458" t="str">
        <f t="shared" si="225"/>
        <v>Yes</v>
      </c>
      <c r="S1458">
        <f t="shared" si="226"/>
        <v>22347</v>
      </c>
      <c r="T1458" t="str">
        <f t="shared" si="227"/>
        <v>Cost of Sales 3</v>
      </c>
      <c r="U1458" s="3">
        <f t="shared" si="228"/>
        <v>45317</v>
      </c>
      <c r="V1458" t="str">
        <f>IF($R1458="No","",IF(D1458="","JD",INDEX(Lookup!$B:$B,MATCH(LEFT(D1458,2),Lookup!$A:$A,0))))</f>
        <v>PI</v>
      </c>
      <c r="W1458" t="str">
        <f t="shared" si="229"/>
        <v>xxxx xxx xxxxx</v>
      </c>
      <c r="X1458" t="str">
        <f t="shared" si="230"/>
        <v>xxxx xxx xxx xxx</v>
      </c>
      <c r="Y1458" t="str">
        <f t="shared" si="231"/>
        <v>PI xxx</v>
      </c>
      <c r="Z1458" s="5">
        <f t="shared" si="232"/>
        <v>0.75857999999999992</v>
      </c>
    </row>
    <row r="1459" spans="1:26" x14ac:dyDescent="0.25">
      <c r="A1459" s="6" t="s">
        <v>16</v>
      </c>
      <c r="B1459" s="6" t="s">
        <v>16</v>
      </c>
      <c r="C1459" s="6" t="s">
        <v>54</v>
      </c>
      <c r="D1459" s="6" t="s">
        <v>55</v>
      </c>
      <c r="E1459" s="6">
        <v>11111</v>
      </c>
      <c r="F1459" s="6" t="s">
        <v>56</v>
      </c>
      <c r="G1459" s="6">
        <v>123456</v>
      </c>
      <c r="H1459" s="6" t="s">
        <v>57</v>
      </c>
      <c r="I1459" s="7">
        <v>0.75857999999999992</v>
      </c>
      <c r="J1459" s="6" t="s">
        <v>15</v>
      </c>
      <c r="K1459" s="7">
        <v>40074.169417500001</v>
      </c>
      <c r="L1459" s="6" t="s">
        <v>15</v>
      </c>
      <c r="M1459" s="6"/>
      <c r="N1459" s="6"/>
      <c r="P1459" s="3">
        <f t="shared" si="223"/>
        <v>45317</v>
      </c>
      <c r="Q1459" t="str">
        <f t="shared" si="224"/>
        <v/>
      </c>
      <c r="R1459" t="str">
        <f t="shared" si="225"/>
        <v>Yes</v>
      </c>
      <c r="S1459">
        <f t="shared" si="226"/>
        <v>22347</v>
      </c>
      <c r="T1459" t="str">
        <f t="shared" si="227"/>
        <v>Cost of Sales 3</v>
      </c>
      <c r="U1459" s="3">
        <f t="shared" si="228"/>
        <v>45317</v>
      </c>
      <c r="V1459" t="str">
        <f>IF($R1459="No","",IF(D1459="","JD",INDEX(Lookup!$B:$B,MATCH(LEFT(D1459,2),Lookup!$A:$A,0))))</f>
        <v>PI</v>
      </c>
      <c r="W1459" t="str">
        <f t="shared" si="229"/>
        <v>xxxx xxx xxxxx</v>
      </c>
      <c r="X1459" t="str">
        <f t="shared" si="230"/>
        <v>xxxx xxx xxx xxx</v>
      </c>
      <c r="Y1459" t="str">
        <f t="shared" si="231"/>
        <v>PI xxx</v>
      </c>
      <c r="Z1459" s="5">
        <f t="shared" si="232"/>
        <v>0.75225849999999994</v>
      </c>
    </row>
    <row r="1460" spans="1:26" x14ac:dyDescent="0.25">
      <c r="A1460" s="6" t="s">
        <v>16</v>
      </c>
      <c r="B1460" s="6" t="s">
        <v>16</v>
      </c>
      <c r="C1460" s="6" t="s">
        <v>54</v>
      </c>
      <c r="D1460" s="6" t="s">
        <v>55</v>
      </c>
      <c r="E1460" s="6">
        <v>11111</v>
      </c>
      <c r="F1460" s="6" t="s">
        <v>56</v>
      </c>
      <c r="G1460" s="6">
        <v>123456</v>
      </c>
      <c r="H1460" s="6" t="s">
        <v>57</v>
      </c>
      <c r="I1460" s="7">
        <v>0.75225849999999994</v>
      </c>
      <c r="J1460" s="6" t="s">
        <v>15</v>
      </c>
      <c r="K1460" s="7">
        <v>40074.921675999998</v>
      </c>
      <c r="L1460" s="6" t="s">
        <v>15</v>
      </c>
      <c r="M1460" s="6"/>
      <c r="N1460" s="6"/>
      <c r="P1460" s="3">
        <f t="shared" si="223"/>
        <v>45317</v>
      </c>
      <c r="Q1460" t="str">
        <f t="shared" si="224"/>
        <v/>
      </c>
      <c r="R1460" t="str">
        <f t="shared" si="225"/>
        <v>Yes</v>
      </c>
      <c r="S1460">
        <f t="shared" si="226"/>
        <v>22347</v>
      </c>
      <c r="T1460" t="str">
        <f t="shared" si="227"/>
        <v>Cost of Sales 3</v>
      </c>
      <c r="U1460" s="3">
        <f t="shared" si="228"/>
        <v>45317</v>
      </c>
      <c r="V1460" t="str">
        <f>IF($R1460="No","",IF(D1460="","JD",INDEX(Lookup!$B:$B,MATCH(LEFT(D1460,2),Lookup!$A:$A,0))))</f>
        <v>PI</v>
      </c>
      <c r="W1460" t="str">
        <f t="shared" si="229"/>
        <v>xxxx xxx xxxxx</v>
      </c>
      <c r="X1460" t="str">
        <f t="shared" si="230"/>
        <v>xxxx xxx xxx xxx</v>
      </c>
      <c r="Y1460" t="str">
        <f t="shared" si="231"/>
        <v>PI xxx</v>
      </c>
      <c r="Z1460" s="5">
        <f t="shared" si="232"/>
        <v>1.6372684999999998</v>
      </c>
    </row>
    <row r="1461" spans="1:26" x14ac:dyDescent="0.25">
      <c r="A1461" s="6" t="s">
        <v>16</v>
      </c>
      <c r="B1461" s="6" t="s">
        <v>16</v>
      </c>
      <c r="C1461" s="6" t="s">
        <v>54</v>
      </c>
      <c r="D1461" s="6" t="s">
        <v>55</v>
      </c>
      <c r="E1461" s="6">
        <v>11111</v>
      </c>
      <c r="F1461" s="6" t="s">
        <v>56</v>
      </c>
      <c r="G1461" s="6">
        <v>123456</v>
      </c>
      <c r="H1461" s="6" t="s">
        <v>57</v>
      </c>
      <c r="I1461" s="7">
        <v>1.6372684999999998</v>
      </c>
      <c r="J1461" s="6" t="s">
        <v>15</v>
      </c>
      <c r="K1461" s="7">
        <v>40076.558944500001</v>
      </c>
      <c r="L1461" s="6" t="s">
        <v>15</v>
      </c>
      <c r="M1461" s="6"/>
      <c r="N1461" s="6"/>
      <c r="P1461" s="3">
        <f t="shared" si="223"/>
        <v>45317</v>
      </c>
      <c r="Q1461" t="str">
        <f t="shared" si="224"/>
        <v/>
      </c>
      <c r="R1461" t="str">
        <f t="shared" si="225"/>
        <v>Yes</v>
      </c>
      <c r="S1461">
        <f t="shared" si="226"/>
        <v>22347</v>
      </c>
      <c r="T1461" t="str">
        <f t="shared" si="227"/>
        <v>Cost of Sales 3</v>
      </c>
      <c r="U1461" s="3">
        <f t="shared" si="228"/>
        <v>45317</v>
      </c>
      <c r="V1461" t="str">
        <f>IF($R1461="No","",IF(D1461="","JD",INDEX(Lookup!$B:$B,MATCH(LEFT(D1461,2),Lookup!$A:$A,0))))</f>
        <v>PI</v>
      </c>
      <c r="W1461" t="str">
        <f t="shared" si="229"/>
        <v>xxxx xxx xxxxx</v>
      </c>
      <c r="X1461" t="str">
        <f t="shared" si="230"/>
        <v>xxxx xxx xxx xxx</v>
      </c>
      <c r="Y1461" t="str">
        <f t="shared" si="231"/>
        <v>PI xxx</v>
      </c>
      <c r="Z1461" s="5">
        <f t="shared" si="232"/>
        <v>16.448543000000001</v>
      </c>
    </row>
    <row r="1462" spans="1:26" x14ac:dyDescent="0.25">
      <c r="A1462" s="6" t="s">
        <v>16</v>
      </c>
      <c r="B1462" s="6" t="s">
        <v>16</v>
      </c>
      <c r="C1462" s="6" t="s">
        <v>54</v>
      </c>
      <c r="D1462" s="6" t="s">
        <v>55</v>
      </c>
      <c r="E1462" s="6">
        <v>11111</v>
      </c>
      <c r="F1462" s="6" t="s">
        <v>56</v>
      </c>
      <c r="G1462" s="6">
        <v>123456</v>
      </c>
      <c r="H1462" s="6" t="s">
        <v>57</v>
      </c>
      <c r="I1462" s="7">
        <v>16.448543000000001</v>
      </c>
      <c r="J1462" s="6" t="s">
        <v>15</v>
      </c>
      <c r="K1462" s="7">
        <v>40093.007487499999</v>
      </c>
      <c r="L1462" s="6" t="s">
        <v>15</v>
      </c>
      <c r="M1462" s="6"/>
      <c r="N1462" s="6"/>
      <c r="P1462" s="3">
        <f t="shared" si="223"/>
        <v>45317</v>
      </c>
      <c r="Q1462" t="str">
        <f t="shared" si="224"/>
        <v/>
      </c>
      <c r="R1462" t="str">
        <f t="shared" si="225"/>
        <v>Yes</v>
      </c>
      <c r="S1462">
        <f t="shared" si="226"/>
        <v>22347</v>
      </c>
      <c r="T1462" t="str">
        <f t="shared" si="227"/>
        <v>Cost of Sales 3</v>
      </c>
      <c r="U1462" s="3">
        <f t="shared" si="228"/>
        <v>45317</v>
      </c>
      <c r="V1462" t="str">
        <f>IF($R1462="No","",IF(D1462="","JD",INDEX(Lookup!$B:$B,MATCH(LEFT(D1462,2),Lookup!$A:$A,0))))</f>
        <v>PI</v>
      </c>
      <c r="W1462" t="str">
        <f t="shared" si="229"/>
        <v>xxxx xxx xxxxx</v>
      </c>
      <c r="X1462" t="str">
        <f t="shared" si="230"/>
        <v>xxxx xxx xxx xxx</v>
      </c>
      <c r="Y1462" t="str">
        <f t="shared" si="231"/>
        <v>PI xxx</v>
      </c>
      <c r="Z1462" s="5">
        <f t="shared" si="232"/>
        <v>11.530415999999999</v>
      </c>
    </row>
    <row r="1463" spans="1:26" x14ac:dyDescent="0.25">
      <c r="A1463" s="6" t="s">
        <v>16</v>
      </c>
      <c r="B1463" s="6" t="s">
        <v>16</v>
      </c>
      <c r="C1463" s="6" t="s">
        <v>54</v>
      </c>
      <c r="D1463" s="6" t="s">
        <v>55</v>
      </c>
      <c r="E1463" s="6">
        <v>11111</v>
      </c>
      <c r="F1463" s="6" t="s">
        <v>56</v>
      </c>
      <c r="G1463" s="6">
        <v>123456</v>
      </c>
      <c r="H1463" s="6" t="s">
        <v>57</v>
      </c>
      <c r="I1463" s="7">
        <v>11.530415999999999</v>
      </c>
      <c r="J1463" s="6" t="s">
        <v>15</v>
      </c>
      <c r="K1463" s="7">
        <v>40104.537903500001</v>
      </c>
      <c r="L1463" s="6" t="s">
        <v>15</v>
      </c>
      <c r="M1463" s="6"/>
      <c r="N1463" s="6"/>
      <c r="P1463" s="3">
        <f t="shared" si="223"/>
        <v>45317</v>
      </c>
      <c r="Q1463" t="str">
        <f t="shared" si="224"/>
        <v/>
      </c>
      <c r="R1463" t="str">
        <f t="shared" si="225"/>
        <v>Yes</v>
      </c>
      <c r="S1463">
        <f t="shared" si="226"/>
        <v>22347</v>
      </c>
      <c r="T1463" t="str">
        <f t="shared" si="227"/>
        <v>Cost of Sales 3</v>
      </c>
      <c r="U1463" s="3">
        <f t="shared" si="228"/>
        <v>45317</v>
      </c>
      <c r="V1463" t="str">
        <f>IF($R1463="No","",IF(D1463="","JD",INDEX(Lookup!$B:$B,MATCH(LEFT(D1463,2),Lookup!$A:$A,0))))</f>
        <v>PI</v>
      </c>
      <c r="W1463" t="str">
        <f t="shared" si="229"/>
        <v>xxxx xxx xxxxx</v>
      </c>
      <c r="X1463" t="str">
        <f t="shared" si="230"/>
        <v>xxxx xxx xxx xxx</v>
      </c>
      <c r="Y1463" t="str">
        <f t="shared" si="231"/>
        <v>PI xxx</v>
      </c>
      <c r="Z1463" s="5">
        <f t="shared" si="232"/>
        <v>31.202923999999999</v>
      </c>
    </row>
    <row r="1464" spans="1:26" x14ac:dyDescent="0.25">
      <c r="A1464" s="6" t="s">
        <v>16</v>
      </c>
      <c r="B1464" s="6" t="s">
        <v>16</v>
      </c>
      <c r="C1464" s="6" t="s">
        <v>54</v>
      </c>
      <c r="D1464" s="6" t="s">
        <v>55</v>
      </c>
      <c r="E1464" s="6">
        <v>11111</v>
      </c>
      <c r="F1464" s="6" t="s">
        <v>56</v>
      </c>
      <c r="G1464" s="6">
        <v>123456</v>
      </c>
      <c r="H1464" s="6" t="s">
        <v>57</v>
      </c>
      <c r="I1464" s="7">
        <v>31.202923999999999</v>
      </c>
      <c r="J1464" s="6" t="s">
        <v>15</v>
      </c>
      <c r="K1464" s="7">
        <v>40135.740827499998</v>
      </c>
      <c r="L1464" s="6" t="s">
        <v>15</v>
      </c>
      <c r="M1464" s="6"/>
      <c r="N1464" s="6"/>
      <c r="P1464" s="3">
        <f t="shared" si="223"/>
        <v>45317</v>
      </c>
      <c r="Q1464" t="str">
        <f t="shared" si="224"/>
        <v/>
      </c>
      <c r="R1464" t="str">
        <f t="shared" si="225"/>
        <v>Yes</v>
      </c>
      <c r="S1464">
        <f t="shared" si="226"/>
        <v>22347</v>
      </c>
      <c r="T1464" t="str">
        <f t="shared" si="227"/>
        <v>Cost of Sales 3</v>
      </c>
      <c r="U1464" s="3">
        <f t="shared" si="228"/>
        <v>45317</v>
      </c>
      <c r="V1464" t="str">
        <f>IF($R1464="No","",IF(D1464="","JD",INDEX(Lookup!$B:$B,MATCH(LEFT(D1464,2),Lookup!$A:$A,0))))</f>
        <v>PI</v>
      </c>
      <c r="W1464" t="str">
        <f t="shared" si="229"/>
        <v>xxxx xxx xxxxx</v>
      </c>
      <c r="X1464" t="str">
        <f t="shared" si="230"/>
        <v>xxxx xxx xxx xxx</v>
      </c>
      <c r="Y1464" t="str">
        <f t="shared" si="231"/>
        <v>PI xxx</v>
      </c>
      <c r="Z1464" s="5">
        <f t="shared" si="232"/>
        <v>27.100270499999997</v>
      </c>
    </row>
    <row r="1465" spans="1:26" x14ac:dyDescent="0.25">
      <c r="A1465" s="6" t="s">
        <v>16</v>
      </c>
      <c r="B1465" s="6" t="s">
        <v>16</v>
      </c>
      <c r="C1465" s="6" t="s">
        <v>54</v>
      </c>
      <c r="D1465" s="6" t="s">
        <v>55</v>
      </c>
      <c r="E1465" s="6">
        <v>11111</v>
      </c>
      <c r="F1465" s="6" t="s">
        <v>56</v>
      </c>
      <c r="G1465" s="6">
        <v>123456</v>
      </c>
      <c r="H1465" s="6" t="s">
        <v>57</v>
      </c>
      <c r="I1465" s="7">
        <v>27.100270499999997</v>
      </c>
      <c r="J1465" s="6" t="s">
        <v>15</v>
      </c>
      <c r="K1465" s="7">
        <v>40162.841097999997</v>
      </c>
      <c r="L1465" s="6" t="s">
        <v>15</v>
      </c>
      <c r="M1465" s="6"/>
      <c r="N1465" s="6"/>
      <c r="P1465" s="3">
        <f t="shared" si="223"/>
        <v>45317</v>
      </c>
      <c r="Q1465" t="str">
        <f t="shared" si="224"/>
        <v/>
      </c>
      <c r="R1465" t="str">
        <f t="shared" si="225"/>
        <v>Yes</v>
      </c>
      <c r="S1465">
        <f t="shared" si="226"/>
        <v>22347</v>
      </c>
      <c r="T1465" t="str">
        <f t="shared" si="227"/>
        <v>Cost of Sales 3</v>
      </c>
      <c r="U1465" s="3">
        <f t="shared" si="228"/>
        <v>45317</v>
      </c>
      <c r="V1465" t="str">
        <f>IF($R1465="No","",IF(D1465="","JD",INDEX(Lookup!$B:$B,MATCH(LEFT(D1465,2),Lookup!$A:$A,0))))</f>
        <v>PI</v>
      </c>
      <c r="W1465" t="str">
        <f t="shared" si="229"/>
        <v>xxxx xxx xxxxx</v>
      </c>
      <c r="X1465" t="str">
        <f t="shared" si="230"/>
        <v>xxxx xxx xxx xxx</v>
      </c>
      <c r="Y1465" t="str">
        <f t="shared" si="231"/>
        <v>PI xxx</v>
      </c>
      <c r="Z1465" s="5">
        <f t="shared" si="232"/>
        <v>24.7866015</v>
      </c>
    </row>
    <row r="1466" spans="1:26" x14ac:dyDescent="0.25">
      <c r="A1466" s="6" t="s">
        <v>16</v>
      </c>
      <c r="B1466" s="6" t="s">
        <v>16</v>
      </c>
      <c r="C1466" s="6" t="s">
        <v>54</v>
      </c>
      <c r="D1466" s="6" t="s">
        <v>55</v>
      </c>
      <c r="E1466" s="6">
        <v>11111</v>
      </c>
      <c r="F1466" s="6" t="s">
        <v>56</v>
      </c>
      <c r="G1466" s="6">
        <v>123456</v>
      </c>
      <c r="H1466" s="6" t="s">
        <v>57</v>
      </c>
      <c r="I1466" s="7">
        <v>24.7866015</v>
      </c>
      <c r="J1466" s="6" t="s">
        <v>15</v>
      </c>
      <c r="K1466" s="7">
        <v>40187.627699500001</v>
      </c>
      <c r="L1466" s="6" t="s">
        <v>15</v>
      </c>
      <c r="M1466" s="6"/>
      <c r="N1466" s="6"/>
      <c r="P1466" s="3">
        <f t="shared" si="223"/>
        <v>45317</v>
      </c>
      <c r="Q1466" t="str">
        <f t="shared" si="224"/>
        <v/>
      </c>
      <c r="R1466" t="str">
        <f t="shared" si="225"/>
        <v>Yes</v>
      </c>
      <c r="S1466">
        <f t="shared" si="226"/>
        <v>22347</v>
      </c>
      <c r="T1466" t="str">
        <f t="shared" si="227"/>
        <v>Cost of Sales 3</v>
      </c>
      <c r="U1466" s="3">
        <f t="shared" si="228"/>
        <v>45317</v>
      </c>
      <c r="V1466" t="str">
        <f>IF($R1466="No","",IF(D1466="","JD",INDEX(Lookup!$B:$B,MATCH(LEFT(D1466,2),Lookup!$A:$A,0))))</f>
        <v>PI</v>
      </c>
      <c r="W1466" t="str">
        <f t="shared" si="229"/>
        <v>xxxx xxx xxxxx</v>
      </c>
      <c r="X1466" t="str">
        <f t="shared" si="230"/>
        <v>xxxx xxx xxx xxx</v>
      </c>
      <c r="Y1466" t="str">
        <f t="shared" si="231"/>
        <v>PI xxx</v>
      </c>
      <c r="Z1466" s="5">
        <f t="shared" si="232"/>
        <v>24.976246499999998</v>
      </c>
    </row>
    <row r="1467" spans="1:26" x14ac:dyDescent="0.25">
      <c r="A1467" s="6" t="s">
        <v>16</v>
      </c>
      <c r="B1467" s="6" t="s">
        <v>16</v>
      </c>
      <c r="C1467" s="6" t="s">
        <v>54</v>
      </c>
      <c r="D1467" s="6" t="s">
        <v>55</v>
      </c>
      <c r="E1467" s="6">
        <v>11111</v>
      </c>
      <c r="F1467" s="6" t="s">
        <v>56</v>
      </c>
      <c r="G1467" s="6">
        <v>123456</v>
      </c>
      <c r="H1467" s="6" t="s">
        <v>57</v>
      </c>
      <c r="I1467" s="7">
        <v>24.976246499999998</v>
      </c>
      <c r="J1467" s="6" t="s">
        <v>15</v>
      </c>
      <c r="K1467" s="7">
        <v>40212.603946000003</v>
      </c>
      <c r="L1467" s="6" t="s">
        <v>15</v>
      </c>
      <c r="M1467" s="6"/>
      <c r="N1467" s="6"/>
      <c r="P1467" s="3">
        <f t="shared" si="223"/>
        <v>45317</v>
      </c>
      <c r="Q1467" t="str">
        <f t="shared" si="224"/>
        <v/>
      </c>
      <c r="R1467" t="str">
        <f t="shared" si="225"/>
        <v>Yes</v>
      </c>
      <c r="S1467">
        <f t="shared" si="226"/>
        <v>22347</v>
      </c>
      <c r="T1467" t="str">
        <f t="shared" si="227"/>
        <v>Cost of Sales 3</v>
      </c>
      <c r="U1467" s="3">
        <f t="shared" si="228"/>
        <v>45317</v>
      </c>
      <c r="V1467" t="str">
        <f>IF($R1467="No","",IF(D1467="","JD",INDEX(Lookup!$B:$B,MATCH(LEFT(D1467,2),Lookup!$A:$A,0))))</f>
        <v>PI</v>
      </c>
      <c r="W1467" t="str">
        <f t="shared" si="229"/>
        <v>xxxx xxx xxxxx</v>
      </c>
      <c r="X1467" t="str">
        <f t="shared" si="230"/>
        <v>xxxx xxx xxx xxx</v>
      </c>
      <c r="Y1467" t="str">
        <f t="shared" si="231"/>
        <v>PI xxx</v>
      </c>
      <c r="Z1467" s="5">
        <f t="shared" si="232"/>
        <v>1629.973489</v>
      </c>
    </row>
    <row r="1468" spans="1:26" x14ac:dyDescent="0.25">
      <c r="A1468" s="6" t="s">
        <v>16</v>
      </c>
      <c r="B1468" s="6" t="s">
        <v>16</v>
      </c>
      <c r="C1468" s="6" t="s">
        <v>54</v>
      </c>
      <c r="D1468" s="6" t="s">
        <v>55</v>
      </c>
      <c r="E1468" s="6">
        <v>11111</v>
      </c>
      <c r="F1468" s="6" t="s">
        <v>56</v>
      </c>
      <c r="G1468" s="6">
        <v>123456</v>
      </c>
      <c r="H1468" s="6" t="s">
        <v>57</v>
      </c>
      <c r="I1468" s="7">
        <v>1629.973489</v>
      </c>
      <c r="J1468" s="6" t="s">
        <v>15</v>
      </c>
      <c r="K1468" s="7">
        <v>41842.577434999999</v>
      </c>
      <c r="L1468" s="6" t="s">
        <v>15</v>
      </c>
      <c r="M1468" s="6"/>
      <c r="N1468" s="6"/>
      <c r="P1468" s="3">
        <f t="shared" si="223"/>
        <v>45317</v>
      </c>
      <c r="Q1468" t="str">
        <f t="shared" si="224"/>
        <v/>
      </c>
      <c r="R1468" t="str">
        <f t="shared" si="225"/>
        <v>Yes</v>
      </c>
      <c r="S1468">
        <f t="shared" si="226"/>
        <v>22347</v>
      </c>
      <c r="T1468" t="str">
        <f t="shared" si="227"/>
        <v>Cost of Sales 3</v>
      </c>
      <c r="U1468" s="3">
        <f t="shared" si="228"/>
        <v>45317</v>
      </c>
      <c r="V1468" t="str">
        <f>IF($R1468="No","",IF(D1468="","JD",INDEX(Lookup!$B:$B,MATCH(LEFT(D1468,2),Lookup!$A:$A,0))))</f>
        <v>PI</v>
      </c>
      <c r="W1468" t="str">
        <f t="shared" si="229"/>
        <v>xxxx xxx xxxxx</v>
      </c>
      <c r="X1468" t="str">
        <f t="shared" si="230"/>
        <v>xxxx xxx xxx xxx</v>
      </c>
      <c r="Y1468" t="str">
        <f t="shared" si="231"/>
        <v>PI xxx</v>
      </c>
      <c r="Z1468" s="5">
        <f t="shared" si="232"/>
        <v>24.363060999999998</v>
      </c>
    </row>
    <row r="1469" spans="1:26" x14ac:dyDescent="0.25">
      <c r="A1469" s="6" t="s">
        <v>16</v>
      </c>
      <c r="B1469" s="6" t="s">
        <v>16</v>
      </c>
      <c r="C1469" s="6" t="s">
        <v>54</v>
      </c>
      <c r="D1469" s="6" t="s">
        <v>55</v>
      </c>
      <c r="E1469" s="6">
        <v>11111</v>
      </c>
      <c r="F1469" s="6" t="s">
        <v>56</v>
      </c>
      <c r="G1469" s="6">
        <v>123456</v>
      </c>
      <c r="H1469" s="6" t="s">
        <v>57</v>
      </c>
      <c r="I1469" s="7">
        <v>24.363060999999998</v>
      </c>
      <c r="J1469" s="6" t="s">
        <v>15</v>
      </c>
      <c r="K1469" s="7">
        <v>41866.940496000003</v>
      </c>
      <c r="L1469" s="6" t="s">
        <v>15</v>
      </c>
      <c r="M1469" s="6"/>
      <c r="N1469" s="6"/>
      <c r="P1469" s="3">
        <f t="shared" si="223"/>
        <v>45317</v>
      </c>
      <c r="Q1469" t="str">
        <f t="shared" si="224"/>
        <v/>
      </c>
      <c r="R1469" t="str">
        <f t="shared" si="225"/>
        <v>Yes</v>
      </c>
      <c r="S1469">
        <f t="shared" si="226"/>
        <v>22347</v>
      </c>
      <c r="T1469" t="str">
        <f t="shared" si="227"/>
        <v>Cost of Sales 3</v>
      </c>
      <c r="U1469" s="3">
        <f t="shared" si="228"/>
        <v>45317</v>
      </c>
      <c r="V1469" t="str">
        <f>IF($R1469="No","",IF(D1469="","JD",INDEX(Lookup!$B:$B,MATCH(LEFT(D1469,2),Lookup!$A:$A,0))))</f>
        <v>PI</v>
      </c>
      <c r="W1469" t="str">
        <f t="shared" si="229"/>
        <v>xxxx xxx xxxxx</v>
      </c>
      <c r="X1469" t="str">
        <f t="shared" si="230"/>
        <v>xxxx xxx xxx xxx</v>
      </c>
      <c r="Y1469" t="str">
        <f t="shared" si="231"/>
        <v>PI xxx</v>
      </c>
      <c r="Z1469" s="5">
        <f t="shared" si="232"/>
        <v>25.463001999999999</v>
      </c>
    </row>
    <row r="1470" spans="1:26" x14ac:dyDescent="0.25">
      <c r="A1470" s="6" t="s">
        <v>16</v>
      </c>
      <c r="B1470" s="6" t="s">
        <v>16</v>
      </c>
      <c r="C1470" s="6" t="s">
        <v>54</v>
      </c>
      <c r="D1470" s="6" t="s">
        <v>55</v>
      </c>
      <c r="E1470" s="6">
        <v>11111</v>
      </c>
      <c r="F1470" s="6" t="s">
        <v>56</v>
      </c>
      <c r="G1470" s="6">
        <v>123456</v>
      </c>
      <c r="H1470" s="6" t="s">
        <v>57</v>
      </c>
      <c r="I1470" s="7">
        <v>25.463001999999999</v>
      </c>
      <c r="J1470" s="6" t="s">
        <v>15</v>
      </c>
      <c r="K1470" s="7">
        <v>41892.403498</v>
      </c>
      <c r="L1470" s="6" t="s">
        <v>15</v>
      </c>
      <c r="M1470" s="6"/>
      <c r="N1470" s="6"/>
      <c r="P1470" s="3">
        <f t="shared" si="223"/>
        <v>45317</v>
      </c>
      <c r="Q1470" t="str">
        <f t="shared" si="224"/>
        <v/>
      </c>
      <c r="R1470" t="str">
        <f t="shared" si="225"/>
        <v>Yes</v>
      </c>
      <c r="S1470">
        <f t="shared" si="226"/>
        <v>22347</v>
      </c>
      <c r="T1470" t="str">
        <f t="shared" si="227"/>
        <v>Cost of Sales 3</v>
      </c>
      <c r="U1470" s="3">
        <f t="shared" si="228"/>
        <v>45317</v>
      </c>
      <c r="V1470" t="str">
        <f>IF($R1470="No","",IF(D1470="","JD",INDEX(Lookup!$B:$B,MATCH(LEFT(D1470,2),Lookup!$A:$A,0))))</f>
        <v>PI</v>
      </c>
      <c r="W1470" t="str">
        <f t="shared" si="229"/>
        <v>xxxx xxx xxxxx</v>
      </c>
      <c r="X1470" t="str">
        <f t="shared" si="230"/>
        <v>xxxx xxx xxx xxx</v>
      </c>
      <c r="Y1470" t="str">
        <f t="shared" si="231"/>
        <v>PI xxx</v>
      </c>
      <c r="Z1470" s="5">
        <f t="shared" si="232"/>
        <v>25.526217000000003</v>
      </c>
    </row>
    <row r="1471" spans="1:26" x14ac:dyDescent="0.25">
      <c r="A1471" s="6" t="s">
        <v>16</v>
      </c>
      <c r="B1471" s="6" t="s">
        <v>16</v>
      </c>
      <c r="C1471" s="6" t="s">
        <v>54</v>
      </c>
      <c r="D1471" s="6" t="s">
        <v>55</v>
      </c>
      <c r="E1471" s="6">
        <v>11111</v>
      </c>
      <c r="F1471" s="6" t="s">
        <v>56</v>
      </c>
      <c r="G1471" s="6">
        <v>123456</v>
      </c>
      <c r="H1471" s="6" t="s">
        <v>57</v>
      </c>
      <c r="I1471" s="7">
        <v>25.526217000000003</v>
      </c>
      <c r="J1471" s="6" t="s">
        <v>15</v>
      </c>
      <c r="K1471" s="7">
        <v>41917.929715000006</v>
      </c>
      <c r="L1471" s="6" t="s">
        <v>15</v>
      </c>
      <c r="M1471" s="6"/>
      <c r="N1471" s="6"/>
      <c r="P1471" s="3">
        <f t="shared" si="223"/>
        <v>45317</v>
      </c>
      <c r="Q1471" t="str">
        <f t="shared" si="224"/>
        <v/>
      </c>
      <c r="R1471" t="str">
        <f t="shared" si="225"/>
        <v>Yes</v>
      </c>
      <c r="S1471">
        <f t="shared" si="226"/>
        <v>22347</v>
      </c>
      <c r="T1471" t="str">
        <f t="shared" si="227"/>
        <v>Cost of Sales 3</v>
      </c>
      <c r="U1471" s="3">
        <f t="shared" si="228"/>
        <v>45317</v>
      </c>
      <c r="V1471" t="str">
        <f>IF($R1471="No","",IF(D1471="","JD",INDEX(Lookup!$B:$B,MATCH(LEFT(D1471,2),Lookup!$A:$A,0))))</f>
        <v>PI</v>
      </c>
      <c r="W1471" t="str">
        <f t="shared" si="229"/>
        <v>xxxx xxx xxxxx</v>
      </c>
      <c r="X1471" t="str">
        <f t="shared" si="230"/>
        <v>xxxx xxx xxx xxx</v>
      </c>
      <c r="Y1471" t="str">
        <f t="shared" si="231"/>
        <v>PI xxx</v>
      </c>
      <c r="Z1471" s="5">
        <f t="shared" si="232"/>
        <v>15.108384999999998</v>
      </c>
    </row>
    <row r="1472" spans="1:26" x14ac:dyDescent="0.25">
      <c r="A1472" s="6" t="s">
        <v>16</v>
      </c>
      <c r="B1472" s="6" t="s">
        <v>16</v>
      </c>
      <c r="C1472" s="6" t="s">
        <v>54</v>
      </c>
      <c r="D1472" s="6" t="s">
        <v>55</v>
      </c>
      <c r="E1472" s="6">
        <v>11111</v>
      </c>
      <c r="F1472" s="6" t="s">
        <v>56</v>
      </c>
      <c r="G1472" s="6">
        <v>123456</v>
      </c>
      <c r="H1472" s="6" t="s">
        <v>57</v>
      </c>
      <c r="I1472" s="7">
        <v>15.108384999999998</v>
      </c>
      <c r="J1472" s="6" t="s">
        <v>15</v>
      </c>
      <c r="K1472" s="7">
        <v>41933.038099999998</v>
      </c>
      <c r="L1472" s="6" t="s">
        <v>15</v>
      </c>
      <c r="M1472" s="6"/>
      <c r="N1472" s="6"/>
      <c r="P1472" s="3">
        <f t="shared" si="223"/>
        <v>45317</v>
      </c>
      <c r="Q1472" t="str">
        <f t="shared" si="224"/>
        <v/>
      </c>
      <c r="R1472" t="str">
        <f t="shared" si="225"/>
        <v>Yes</v>
      </c>
      <c r="S1472">
        <f t="shared" si="226"/>
        <v>22347</v>
      </c>
      <c r="T1472" t="str">
        <f t="shared" si="227"/>
        <v>Cost of Sales 3</v>
      </c>
      <c r="U1472" s="3">
        <f t="shared" si="228"/>
        <v>45317</v>
      </c>
      <c r="V1472" t="str">
        <f>IF($R1472="No","",IF(D1472="","JD",INDEX(Lookup!$B:$B,MATCH(LEFT(D1472,2),Lookup!$A:$A,0))))</f>
        <v>PI</v>
      </c>
      <c r="W1472" t="str">
        <f t="shared" si="229"/>
        <v>xxxx xxx xxxxx</v>
      </c>
      <c r="X1472" t="str">
        <f t="shared" si="230"/>
        <v>xxxx xxx xxx xxx</v>
      </c>
      <c r="Y1472" t="str">
        <f t="shared" si="231"/>
        <v>PI xxx</v>
      </c>
      <c r="Z1472" s="5">
        <f t="shared" si="232"/>
        <v>41.216180000000001</v>
      </c>
    </row>
    <row r="1473" spans="1:26" x14ac:dyDescent="0.25">
      <c r="A1473" s="6" t="s">
        <v>16</v>
      </c>
      <c r="B1473" s="6" t="s">
        <v>16</v>
      </c>
      <c r="C1473" s="6" t="s">
        <v>54</v>
      </c>
      <c r="D1473" s="6" t="s">
        <v>55</v>
      </c>
      <c r="E1473" s="6">
        <v>11111</v>
      </c>
      <c r="F1473" s="6" t="s">
        <v>56</v>
      </c>
      <c r="G1473" s="6">
        <v>123456</v>
      </c>
      <c r="H1473" s="6" t="s">
        <v>57</v>
      </c>
      <c r="I1473" s="7">
        <v>41.216180000000001</v>
      </c>
      <c r="J1473" s="6" t="s">
        <v>15</v>
      </c>
      <c r="K1473" s="7">
        <v>41974.254280000001</v>
      </c>
      <c r="L1473" s="6" t="s">
        <v>15</v>
      </c>
      <c r="M1473" s="6"/>
      <c r="N1473" s="6"/>
      <c r="P1473" s="3">
        <f t="shared" si="223"/>
        <v>45317</v>
      </c>
      <c r="Q1473" t="str">
        <f t="shared" si="224"/>
        <v/>
      </c>
      <c r="R1473" t="str">
        <f t="shared" si="225"/>
        <v>Yes</v>
      </c>
      <c r="S1473">
        <f t="shared" si="226"/>
        <v>22347</v>
      </c>
      <c r="T1473" t="str">
        <f t="shared" si="227"/>
        <v>Cost of Sales 3</v>
      </c>
      <c r="U1473" s="3">
        <f t="shared" si="228"/>
        <v>45317</v>
      </c>
      <c r="V1473" t="str">
        <f>IF($R1473="No","",IF(D1473="","JD",INDEX(Lookup!$B:$B,MATCH(LEFT(D1473,2),Lookup!$A:$A,0))))</f>
        <v>PI</v>
      </c>
      <c r="W1473" t="str">
        <f t="shared" si="229"/>
        <v>xxxx xxx xxxxx</v>
      </c>
      <c r="X1473" t="str">
        <f t="shared" si="230"/>
        <v>xxxx xxx xxx xxx</v>
      </c>
      <c r="Y1473" t="str">
        <f t="shared" si="231"/>
        <v>PI xxx</v>
      </c>
      <c r="Z1473" s="5">
        <f t="shared" si="232"/>
        <v>22.972331000000001</v>
      </c>
    </row>
    <row r="1474" spans="1:26" x14ac:dyDescent="0.25">
      <c r="A1474" s="6" t="s">
        <v>16</v>
      </c>
      <c r="B1474" s="6" t="s">
        <v>16</v>
      </c>
      <c r="C1474" s="6" t="s">
        <v>54</v>
      </c>
      <c r="D1474" s="6" t="s">
        <v>55</v>
      </c>
      <c r="E1474" s="6">
        <v>11111</v>
      </c>
      <c r="F1474" s="6" t="s">
        <v>56</v>
      </c>
      <c r="G1474" s="6">
        <v>123456</v>
      </c>
      <c r="H1474" s="6" t="s">
        <v>57</v>
      </c>
      <c r="I1474" s="7">
        <v>22.972331000000001</v>
      </c>
      <c r="J1474" s="6" t="s">
        <v>15</v>
      </c>
      <c r="K1474" s="7">
        <v>41997.226610999998</v>
      </c>
      <c r="L1474" s="6" t="s">
        <v>15</v>
      </c>
      <c r="M1474" s="6"/>
      <c r="N1474" s="6"/>
      <c r="P1474" s="3">
        <f t="shared" si="223"/>
        <v>45317</v>
      </c>
      <c r="Q1474" t="str">
        <f t="shared" si="224"/>
        <v/>
      </c>
      <c r="R1474" t="str">
        <f t="shared" si="225"/>
        <v>Yes</v>
      </c>
      <c r="S1474">
        <f t="shared" si="226"/>
        <v>22347</v>
      </c>
      <c r="T1474" t="str">
        <f t="shared" si="227"/>
        <v>Cost of Sales 3</v>
      </c>
      <c r="U1474" s="3">
        <f t="shared" si="228"/>
        <v>45317</v>
      </c>
      <c r="V1474" t="str">
        <f>IF($R1474="No","",IF(D1474="","JD",INDEX(Lookup!$B:$B,MATCH(LEFT(D1474,2),Lookup!$A:$A,0))))</f>
        <v>PI</v>
      </c>
      <c r="W1474" t="str">
        <f t="shared" si="229"/>
        <v>xxxx xxx xxxxx</v>
      </c>
      <c r="X1474" t="str">
        <f t="shared" si="230"/>
        <v>xxxx xxx xxx xxx</v>
      </c>
      <c r="Y1474" t="str">
        <f t="shared" si="231"/>
        <v>PI xxx</v>
      </c>
      <c r="Z1474" s="5">
        <f t="shared" si="232"/>
        <v>25.336571999999997</v>
      </c>
    </row>
    <row r="1475" spans="1:26" x14ac:dyDescent="0.25">
      <c r="A1475" s="6" t="s">
        <v>16</v>
      </c>
      <c r="B1475" s="6" t="s">
        <v>16</v>
      </c>
      <c r="C1475" s="6" t="s">
        <v>54</v>
      </c>
      <c r="D1475" s="6" t="s">
        <v>55</v>
      </c>
      <c r="E1475" s="6">
        <v>11111</v>
      </c>
      <c r="F1475" s="6" t="s">
        <v>56</v>
      </c>
      <c r="G1475" s="6">
        <v>123456</v>
      </c>
      <c r="H1475" s="6" t="s">
        <v>57</v>
      </c>
      <c r="I1475" s="7">
        <v>25.336571999999997</v>
      </c>
      <c r="J1475" s="6" t="s">
        <v>15</v>
      </c>
      <c r="K1475" s="7">
        <v>42022.563182999998</v>
      </c>
      <c r="L1475" s="6" t="s">
        <v>15</v>
      </c>
      <c r="M1475" s="6"/>
      <c r="N1475" s="6"/>
      <c r="P1475" s="3">
        <f t="shared" si="223"/>
        <v>45317</v>
      </c>
      <c r="Q1475" t="str">
        <f t="shared" si="224"/>
        <v/>
      </c>
      <c r="R1475" t="str">
        <f t="shared" si="225"/>
        <v>Yes</v>
      </c>
      <c r="S1475">
        <f t="shared" si="226"/>
        <v>22347</v>
      </c>
      <c r="T1475" t="str">
        <f t="shared" si="227"/>
        <v>Cost of Sales 3</v>
      </c>
      <c r="U1475" s="3">
        <f t="shared" si="228"/>
        <v>45317</v>
      </c>
      <c r="V1475" t="str">
        <f>IF($R1475="No","",IF(D1475="","JD",INDEX(Lookup!$B:$B,MATCH(LEFT(D1475,2),Lookup!$A:$A,0))))</f>
        <v>PI</v>
      </c>
      <c r="W1475" t="str">
        <f t="shared" si="229"/>
        <v>xxxx xxx xxxxx</v>
      </c>
      <c r="X1475" t="str">
        <f t="shared" si="230"/>
        <v>xxxx xxx xxx xxx</v>
      </c>
      <c r="Y1475" t="str">
        <f t="shared" si="231"/>
        <v>PI xxx</v>
      </c>
      <c r="Z1475" s="5">
        <f t="shared" si="232"/>
        <v>16.473828999999999</v>
      </c>
    </row>
    <row r="1476" spans="1:26" x14ac:dyDescent="0.25">
      <c r="A1476" s="6" t="s">
        <v>16</v>
      </c>
      <c r="B1476" s="6" t="s">
        <v>16</v>
      </c>
      <c r="C1476" s="6" t="s">
        <v>54</v>
      </c>
      <c r="D1476" s="6" t="s">
        <v>55</v>
      </c>
      <c r="E1476" s="6">
        <v>11111</v>
      </c>
      <c r="F1476" s="6" t="s">
        <v>56</v>
      </c>
      <c r="G1476" s="6">
        <v>123456</v>
      </c>
      <c r="H1476" s="6" t="s">
        <v>57</v>
      </c>
      <c r="I1476" s="7">
        <v>16.473828999999999</v>
      </c>
      <c r="J1476" s="6" t="s">
        <v>15</v>
      </c>
      <c r="K1476" s="7">
        <v>42039.037011999993</v>
      </c>
      <c r="L1476" s="6" t="s">
        <v>15</v>
      </c>
      <c r="M1476" s="6"/>
      <c r="N1476" s="6"/>
      <c r="P1476" s="3">
        <f t="shared" ref="P1476:P1539" si="233">IFERROR(DATE(RIGHT(A1476,4), MID(A1476,4,2), LEFT(A1476,2)),"")</f>
        <v>45317</v>
      </c>
      <c r="Q1476" t="str">
        <f t="shared" ref="Q1476:Q1539" si="234">IF(AND(I1476="",A1476&lt;&gt;""),"OB","")</f>
        <v/>
      </c>
      <c r="R1476" t="str">
        <f t="shared" ref="R1476:R1539" si="235">IF(Q1476="OB","Yes",IF(I1476&lt;&gt;"","Yes","No"))</f>
        <v>Yes</v>
      </c>
      <c r="S1476">
        <f t="shared" ref="S1476:S1539" si="236">IF($R1476="No","",IF(AND($L1476&lt;&gt;"",$L1475=""),$B1476,S1475))</f>
        <v>22347</v>
      </c>
      <c r="T1476" t="str">
        <f t="shared" ref="T1476:T1539" si="237">IF($R1476="No","",IF(AND($L1476&lt;&gt;"",$L1475=""),$F1476,T1475))</f>
        <v>Cost of Sales 3</v>
      </c>
      <c r="U1476" s="3">
        <f t="shared" ref="U1476:U1539" si="238">IF(Q1476="OB",MIN(P:P)-1,IF(R1476="Yes",P1476,""))</f>
        <v>45317</v>
      </c>
      <c r="V1476" t="str">
        <f>IF($R1476="No","",IF(D1476="","JD",INDEX(Lookup!$B:$B,MATCH(LEFT(D1476,2),Lookup!$A:$A,0))))</f>
        <v>PI</v>
      </c>
      <c r="W1476" t="str">
        <f t="shared" ref="W1476:W1539" si="239">IF(R1476="No","",IF(OR(V1476="PI",V1476="SI"),H1476,""))</f>
        <v>xxxx xxx xxxxx</v>
      </c>
      <c r="X1476" t="str">
        <f t="shared" ref="X1476:X1539" si="240">IF(R1476="Yes",F1476,"")</f>
        <v>xxxx xxx xxx xxx</v>
      </c>
      <c r="Y1476" t="str">
        <f t="shared" ref="Y1476:Y1539" si="241">IF(R1476="No","",IF(OR(V1476="PI",V1476="SI"),D1476,""))</f>
        <v>PI xxx</v>
      </c>
      <c r="Z1476" s="5">
        <f t="shared" ref="Z1476:Z1539" si="242">IF(R1476="No","",IF(Q1476="OB",K1476,I1477))</f>
        <v>27.157164000000002</v>
      </c>
    </row>
    <row r="1477" spans="1:26" x14ac:dyDescent="0.25">
      <c r="A1477" s="6" t="s">
        <v>16</v>
      </c>
      <c r="B1477" s="6" t="s">
        <v>16</v>
      </c>
      <c r="C1477" s="6" t="s">
        <v>54</v>
      </c>
      <c r="D1477" s="6" t="s">
        <v>55</v>
      </c>
      <c r="E1477" s="6">
        <v>11111</v>
      </c>
      <c r="F1477" s="6" t="s">
        <v>56</v>
      </c>
      <c r="G1477" s="6">
        <v>123456</v>
      </c>
      <c r="H1477" s="6" t="s">
        <v>57</v>
      </c>
      <c r="I1477" s="7">
        <v>27.157164000000002</v>
      </c>
      <c r="J1477" s="6" t="s">
        <v>15</v>
      </c>
      <c r="K1477" s="7">
        <v>42066.194175999997</v>
      </c>
      <c r="L1477" s="6" t="s">
        <v>15</v>
      </c>
      <c r="M1477" s="6"/>
      <c r="N1477" s="6"/>
      <c r="P1477" s="3">
        <f t="shared" si="233"/>
        <v>45317</v>
      </c>
      <c r="Q1477" t="str">
        <f t="shared" si="234"/>
        <v/>
      </c>
      <c r="R1477" t="str">
        <f t="shared" si="235"/>
        <v>Yes</v>
      </c>
      <c r="S1477">
        <f t="shared" si="236"/>
        <v>22347</v>
      </c>
      <c r="T1477" t="str">
        <f t="shared" si="237"/>
        <v>Cost of Sales 3</v>
      </c>
      <c r="U1477" s="3">
        <f t="shared" si="238"/>
        <v>45317</v>
      </c>
      <c r="V1477" t="str">
        <f>IF($R1477="No","",IF(D1477="","JD",INDEX(Lookup!$B:$B,MATCH(LEFT(D1477,2),Lookup!$A:$A,0))))</f>
        <v>PI</v>
      </c>
      <c r="W1477" t="str">
        <f t="shared" si="239"/>
        <v>xxxx xxx xxxxx</v>
      </c>
      <c r="X1477" t="str">
        <f t="shared" si="240"/>
        <v>xxxx xxx xxx xxx</v>
      </c>
      <c r="Y1477" t="str">
        <f t="shared" si="241"/>
        <v>PI xxx</v>
      </c>
      <c r="Z1477" s="5">
        <f t="shared" si="242"/>
        <v>35.539473000000001</v>
      </c>
    </row>
    <row r="1478" spans="1:26" x14ac:dyDescent="0.25">
      <c r="A1478" s="6" t="s">
        <v>16</v>
      </c>
      <c r="B1478" s="6" t="s">
        <v>16</v>
      </c>
      <c r="C1478" s="6" t="s">
        <v>54</v>
      </c>
      <c r="D1478" s="6" t="s">
        <v>55</v>
      </c>
      <c r="E1478" s="6">
        <v>11111</v>
      </c>
      <c r="F1478" s="6" t="s">
        <v>56</v>
      </c>
      <c r="G1478" s="6">
        <v>123456</v>
      </c>
      <c r="H1478" s="6" t="s">
        <v>57</v>
      </c>
      <c r="I1478" s="7">
        <v>35.539473000000001</v>
      </c>
      <c r="J1478" s="6" t="s">
        <v>15</v>
      </c>
      <c r="K1478" s="7">
        <v>42101.733649000002</v>
      </c>
      <c r="L1478" s="6" t="s">
        <v>15</v>
      </c>
      <c r="M1478" s="6"/>
      <c r="N1478" s="6"/>
      <c r="P1478" s="3">
        <f t="shared" si="233"/>
        <v>45317</v>
      </c>
      <c r="Q1478" t="str">
        <f t="shared" si="234"/>
        <v/>
      </c>
      <c r="R1478" t="str">
        <f t="shared" si="235"/>
        <v>Yes</v>
      </c>
      <c r="S1478">
        <f t="shared" si="236"/>
        <v>22347</v>
      </c>
      <c r="T1478" t="str">
        <f t="shared" si="237"/>
        <v>Cost of Sales 3</v>
      </c>
      <c r="U1478" s="3">
        <f t="shared" si="238"/>
        <v>45317</v>
      </c>
      <c r="V1478" t="str">
        <f>IF($R1478="No","",IF(D1478="","JD",INDEX(Lookup!$B:$B,MATCH(LEFT(D1478,2),Lookup!$A:$A,0))))</f>
        <v>PI</v>
      </c>
      <c r="W1478" t="str">
        <f t="shared" si="239"/>
        <v>xxxx xxx xxxxx</v>
      </c>
      <c r="X1478" t="str">
        <f t="shared" si="240"/>
        <v>xxxx xxx xxx xxx</v>
      </c>
      <c r="Y1478" t="str">
        <f t="shared" si="241"/>
        <v>PI xxx</v>
      </c>
      <c r="Z1478" s="5">
        <f t="shared" si="242"/>
        <v>138.63681650000001</v>
      </c>
    </row>
    <row r="1479" spans="1:26" x14ac:dyDescent="0.25">
      <c r="A1479" s="6" t="s">
        <v>16</v>
      </c>
      <c r="B1479" s="6" t="s">
        <v>16</v>
      </c>
      <c r="C1479" s="6" t="s">
        <v>54</v>
      </c>
      <c r="D1479" s="6" t="s">
        <v>55</v>
      </c>
      <c r="E1479" s="6">
        <v>11111</v>
      </c>
      <c r="F1479" s="6" t="s">
        <v>56</v>
      </c>
      <c r="G1479" s="6">
        <v>123456</v>
      </c>
      <c r="H1479" s="6" t="s">
        <v>57</v>
      </c>
      <c r="I1479" s="7">
        <v>138.63681650000001</v>
      </c>
      <c r="J1479" s="6" t="s">
        <v>15</v>
      </c>
      <c r="K1479" s="7">
        <v>42240.370465499996</v>
      </c>
      <c r="L1479" s="6" t="s">
        <v>15</v>
      </c>
      <c r="M1479" s="6"/>
      <c r="N1479" s="6"/>
      <c r="P1479" s="3">
        <f t="shared" si="233"/>
        <v>45317</v>
      </c>
      <c r="Q1479" t="str">
        <f t="shared" si="234"/>
        <v/>
      </c>
      <c r="R1479" t="str">
        <f t="shared" si="235"/>
        <v>Yes</v>
      </c>
      <c r="S1479">
        <f t="shared" si="236"/>
        <v>22347</v>
      </c>
      <c r="T1479" t="str">
        <f t="shared" si="237"/>
        <v>Cost of Sales 3</v>
      </c>
      <c r="U1479" s="3">
        <f t="shared" si="238"/>
        <v>45317</v>
      </c>
      <c r="V1479" t="str">
        <f>IF($R1479="No","",IF(D1479="","JD",INDEX(Lookup!$B:$B,MATCH(LEFT(D1479,2),Lookup!$A:$A,0))))</f>
        <v>PI</v>
      </c>
      <c r="W1479" t="str">
        <f t="shared" si="239"/>
        <v>xxxx xxx xxxxx</v>
      </c>
      <c r="X1479" t="str">
        <f t="shared" si="240"/>
        <v>xxxx xxx xxx xxx</v>
      </c>
      <c r="Y1479" t="str">
        <f t="shared" si="241"/>
        <v>PI xxx</v>
      </c>
      <c r="Z1479" s="5">
        <f t="shared" si="242"/>
        <v>7.1496165000000005</v>
      </c>
    </row>
    <row r="1480" spans="1:26" x14ac:dyDescent="0.25">
      <c r="A1480" s="6" t="s">
        <v>16</v>
      </c>
      <c r="B1480" s="6" t="s">
        <v>16</v>
      </c>
      <c r="C1480" s="6" t="s">
        <v>54</v>
      </c>
      <c r="D1480" s="6" t="s">
        <v>55</v>
      </c>
      <c r="E1480" s="6">
        <v>11111</v>
      </c>
      <c r="F1480" s="6" t="s">
        <v>56</v>
      </c>
      <c r="G1480" s="6">
        <v>123456</v>
      </c>
      <c r="H1480" s="6" t="s">
        <v>57</v>
      </c>
      <c r="I1480" s="7">
        <v>7.1496165000000005</v>
      </c>
      <c r="J1480" s="6" t="s">
        <v>15</v>
      </c>
      <c r="K1480" s="7">
        <v>42247.520081999995</v>
      </c>
      <c r="L1480" s="6" t="s">
        <v>15</v>
      </c>
      <c r="M1480" s="6"/>
      <c r="N1480" s="6"/>
      <c r="P1480" s="3">
        <f t="shared" si="233"/>
        <v>45317</v>
      </c>
      <c r="Q1480" t="str">
        <f t="shared" si="234"/>
        <v/>
      </c>
      <c r="R1480" t="str">
        <f t="shared" si="235"/>
        <v>Yes</v>
      </c>
      <c r="S1480">
        <f t="shared" si="236"/>
        <v>22347</v>
      </c>
      <c r="T1480" t="str">
        <f t="shared" si="237"/>
        <v>Cost of Sales 3</v>
      </c>
      <c r="U1480" s="3">
        <f t="shared" si="238"/>
        <v>45317</v>
      </c>
      <c r="V1480" t="str">
        <f>IF($R1480="No","",IF(D1480="","JD",INDEX(Lookup!$B:$B,MATCH(LEFT(D1480,2),Lookup!$A:$A,0))))</f>
        <v>PI</v>
      </c>
      <c r="W1480" t="str">
        <f t="shared" si="239"/>
        <v>xxxx xxx xxxxx</v>
      </c>
      <c r="X1480" t="str">
        <f t="shared" si="240"/>
        <v>xxxx xxx xxx xxx</v>
      </c>
      <c r="Y1480" t="str">
        <f t="shared" si="241"/>
        <v>PI xxx</v>
      </c>
      <c r="Z1480" s="5">
        <f t="shared" si="242"/>
        <v>26.373297999999998</v>
      </c>
    </row>
    <row r="1481" spans="1:26" x14ac:dyDescent="0.25">
      <c r="A1481" s="6" t="s">
        <v>16</v>
      </c>
      <c r="B1481" s="6" t="s">
        <v>16</v>
      </c>
      <c r="C1481" s="6" t="s">
        <v>54</v>
      </c>
      <c r="D1481" s="6" t="s">
        <v>55</v>
      </c>
      <c r="E1481" s="6">
        <v>11111</v>
      </c>
      <c r="F1481" s="6" t="s">
        <v>56</v>
      </c>
      <c r="G1481" s="6">
        <v>123456</v>
      </c>
      <c r="H1481" s="6" t="s">
        <v>57</v>
      </c>
      <c r="I1481" s="7">
        <v>26.373297999999998</v>
      </c>
      <c r="J1481" s="6" t="s">
        <v>15</v>
      </c>
      <c r="K1481" s="7">
        <v>42273.893379999994</v>
      </c>
      <c r="L1481" s="6" t="s">
        <v>15</v>
      </c>
      <c r="M1481" s="6"/>
      <c r="N1481" s="6"/>
      <c r="P1481" s="3">
        <f t="shared" si="233"/>
        <v>45317</v>
      </c>
      <c r="Q1481" t="str">
        <f t="shared" si="234"/>
        <v/>
      </c>
      <c r="R1481" t="str">
        <f t="shared" si="235"/>
        <v>Yes</v>
      </c>
      <c r="S1481">
        <f t="shared" si="236"/>
        <v>22347</v>
      </c>
      <c r="T1481" t="str">
        <f t="shared" si="237"/>
        <v>Cost of Sales 3</v>
      </c>
      <c r="U1481" s="3">
        <f t="shared" si="238"/>
        <v>45317</v>
      </c>
      <c r="V1481" t="str">
        <f>IF($R1481="No","",IF(D1481="","JD",INDEX(Lookup!$B:$B,MATCH(LEFT(D1481,2),Lookup!$A:$A,0))))</f>
        <v>PI</v>
      </c>
      <c r="W1481" t="str">
        <f t="shared" si="239"/>
        <v>xxxx xxx xxxxx</v>
      </c>
      <c r="X1481" t="str">
        <f t="shared" si="240"/>
        <v>xxxx xxx xxx xxx</v>
      </c>
      <c r="Y1481" t="str">
        <f t="shared" si="241"/>
        <v>PI xxx</v>
      </c>
      <c r="Z1481" s="5">
        <f t="shared" si="242"/>
        <v>14.413019999999999</v>
      </c>
    </row>
    <row r="1482" spans="1:26" x14ac:dyDescent="0.25">
      <c r="A1482" s="6" t="s">
        <v>16</v>
      </c>
      <c r="B1482" s="6" t="s">
        <v>16</v>
      </c>
      <c r="C1482" s="6" t="s">
        <v>54</v>
      </c>
      <c r="D1482" s="6" t="s">
        <v>55</v>
      </c>
      <c r="E1482" s="6">
        <v>11111</v>
      </c>
      <c r="F1482" s="6" t="s">
        <v>56</v>
      </c>
      <c r="G1482" s="6">
        <v>123456</v>
      </c>
      <c r="H1482" s="6" t="s">
        <v>57</v>
      </c>
      <c r="I1482" s="7">
        <v>14.413019999999999</v>
      </c>
      <c r="J1482" s="6" t="s">
        <v>15</v>
      </c>
      <c r="K1482" s="7">
        <v>42288.306400000001</v>
      </c>
      <c r="L1482" s="6" t="s">
        <v>15</v>
      </c>
      <c r="M1482" s="6"/>
      <c r="N1482" s="6"/>
      <c r="P1482" s="3">
        <f t="shared" si="233"/>
        <v>45317</v>
      </c>
      <c r="Q1482" t="str">
        <f t="shared" si="234"/>
        <v/>
      </c>
      <c r="R1482" t="str">
        <f t="shared" si="235"/>
        <v>Yes</v>
      </c>
      <c r="S1482">
        <f t="shared" si="236"/>
        <v>22347</v>
      </c>
      <c r="T1482" t="str">
        <f t="shared" si="237"/>
        <v>Cost of Sales 3</v>
      </c>
      <c r="U1482" s="3">
        <f t="shared" si="238"/>
        <v>45317</v>
      </c>
      <c r="V1482" t="str">
        <f>IF($R1482="No","",IF(D1482="","JD",INDEX(Lookup!$B:$B,MATCH(LEFT(D1482,2),Lookup!$A:$A,0))))</f>
        <v>PI</v>
      </c>
      <c r="W1482" t="str">
        <f t="shared" si="239"/>
        <v>xxxx xxx xxxxx</v>
      </c>
      <c r="X1482" t="str">
        <f t="shared" si="240"/>
        <v>xxxx xxx xxx xxx</v>
      </c>
      <c r="Y1482" t="str">
        <f t="shared" si="241"/>
        <v>PI xxx</v>
      </c>
      <c r="Z1482" s="5">
        <f t="shared" si="242"/>
        <v>-0.75857999999999992</v>
      </c>
    </row>
    <row r="1483" spans="1:26" x14ac:dyDescent="0.25">
      <c r="A1483" s="6" t="s">
        <v>16</v>
      </c>
      <c r="B1483" s="6" t="s">
        <v>16</v>
      </c>
      <c r="C1483" s="6" t="s">
        <v>54</v>
      </c>
      <c r="D1483" s="6" t="s">
        <v>55</v>
      </c>
      <c r="E1483" s="6">
        <v>11111</v>
      </c>
      <c r="F1483" s="6" t="s">
        <v>56</v>
      </c>
      <c r="G1483" s="6">
        <v>123456</v>
      </c>
      <c r="H1483" s="6" t="s">
        <v>57</v>
      </c>
      <c r="I1483" s="7">
        <v>-0.75857999999999992</v>
      </c>
      <c r="J1483" s="6" t="s">
        <v>15</v>
      </c>
      <c r="K1483" s="7">
        <v>42287.54782</v>
      </c>
      <c r="L1483" s="6" t="s">
        <v>15</v>
      </c>
      <c r="M1483" s="6"/>
      <c r="N1483" s="6"/>
      <c r="P1483" s="3">
        <f t="shared" si="233"/>
        <v>45317</v>
      </c>
      <c r="Q1483" t="str">
        <f t="shared" si="234"/>
        <v/>
      </c>
      <c r="R1483" t="str">
        <f t="shared" si="235"/>
        <v>Yes</v>
      </c>
      <c r="S1483">
        <f t="shared" si="236"/>
        <v>22347</v>
      </c>
      <c r="T1483" t="str">
        <f t="shared" si="237"/>
        <v>Cost of Sales 3</v>
      </c>
      <c r="U1483" s="3">
        <f t="shared" si="238"/>
        <v>45317</v>
      </c>
      <c r="V1483" t="str">
        <f>IF($R1483="No","",IF(D1483="","JD",INDEX(Lookup!$B:$B,MATCH(LEFT(D1483,2),Lookup!$A:$A,0))))</f>
        <v>PI</v>
      </c>
      <c r="W1483" t="str">
        <f t="shared" si="239"/>
        <v>xxxx xxx xxxxx</v>
      </c>
      <c r="X1483" t="str">
        <f t="shared" si="240"/>
        <v>xxxx xxx xxx xxx</v>
      </c>
      <c r="Y1483" t="str">
        <f t="shared" si="241"/>
        <v>PI xxx</v>
      </c>
      <c r="Z1483" s="5">
        <f t="shared" si="242"/>
        <v>0.75225849999999994</v>
      </c>
    </row>
    <row r="1484" spans="1:26" x14ac:dyDescent="0.25">
      <c r="A1484" s="6" t="s">
        <v>16</v>
      </c>
      <c r="B1484" s="6" t="s">
        <v>16</v>
      </c>
      <c r="C1484" s="6" t="s">
        <v>54</v>
      </c>
      <c r="D1484" s="6" t="s">
        <v>55</v>
      </c>
      <c r="E1484" s="6">
        <v>11111</v>
      </c>
      <c r="F1484" s="6" t="s">
        <v>56</v>
      </c>
      <c r="G1484" s="6">
        <v>123456</v>
      </c>
      <c r="H1484" s="6" t="s">
        <v>57</v>
      </c>
      <c r="I1484" s="7">
        <v>0.75225849999999994</v>
      </c>
      <c r="J1484" s="6" t="s">
        <v>15</v>
      </c>
      <c r="K1484" s="7">
        <v>42288.300078500004</v>
      </c>
      <c r="L1484" s="6" t="s">
        <v>15</v>
      </c>
      <c r="M1484" s="6"/>
      <c r="N1484" s="6"/>
      <c r="P1484" s="3">
        <f t="shared" si="233"/>
        <v>45317</v>
      </c>
      <c r="Q1484" t="str">
        <f t="shared" si="234"/>
        <v/>
      </c>
      <c r="R1484" t="str">
        <f t="shared" si="235"/>
        <v>Yes</v>
      </c>
      <c r="S1484">
        <f t="shared" si="236"/>
        <v>22347</v>
      </c>
      <c r="T1484" t="str">
        <f t="shared" si="237"/>
        <v>Cost of Sales 3</v>
      </c>
      <c r="U1484" s="3">
        <f t="shared" si="238"/>
        <v>45317</v>
      </c>
      <c r="V1484" t="str">
        <f>IF($R1484="No","",IF(D1484="","JD",INDEX(Lookup!$B:$B,MATCH(LEFT(D1484,2),Lookup!$A:$A,0))))</f>
        <v>PI</v>
      </c>
      <c r="W1484" t="str">
        <f t="shared" si="239"/>
        <v>xxxx xxx xxxxx</v>
      </c>
      <c r="X1484" t="str">
        <f t="shared" si="240"/>
        <v>xxxx xxx xxx xxx</v>
      </c>
      <c r="Y1484" t="str">
        <f t="shared" si="241"/>
        <v>PI xxx</v>
      </c>
      <c r="Z1484" s="5">
        <f t="shared" si="242"/>
        <v>-0.75225849999999994</v>
      </c>
    </row>
    <row r="1485" spans="1:26" x14ac:dyDescent="0.25">
      <c r="A1485" s="6" t="s">
        <v>16</v>
      </c>
      <c r="B1485" s="6" t="s">
        <v>16</v>
      </c>
      <c r="C1485" s="6" t="s">
        <v>54</v>
      </c>
      <c r="D1485" s="6" t="s">
        <v>55</v>
      </c>
      <c r="E1485" s="6">
        <v>11111</v>
      </c>
      <c r="F1485" s="6" t="s">
        <v>56</v>
      </c>
      <c r="G1485" s="6">
        <v>123456</v>
      </c>
      <c r="H1485" s="6" t="s">
        <v>57</v>
      </c>
      <c r="I1485" s="7">
        <v>-0.75225849999999994</v>
      </c>
      <c r="J1485" s="6" t="s">
        <v>15</v>
      </c>
      <c r="K1485" s="7">
        <v>42287.54782</v>
      </c>
      <c r="L1485" s="6" t="s">
        <v>15</v>
      </c>
      <c r="M1485" s="6"/>
      <c r="N1485" s="6"/>
      <c r="P1485" s="3">
        <f t="shared" si="233"/>
        <v>45317</v>
      </c>
      <c r="Q1485" t="str">
        <f t="shared" si="234"/>
        <v/>
      </c>
      <c r="R1485" t="str">
        <f t="shared" si="235"/>
        <v>Yes</v>
      </c>
      <c r="S1485">
        <f t="shared" si="236"/>
        <v>22347</v>
      </c>
      <c r="T1485" t="str">
        <f t="shared" si="237"/>
        <v>Cost of Sales 3</v>
      </c>
      <c r="U1485" s="3">
        <f t="shared" si="238"/>
        <v>45317</v>
      </c>
      <c r="V1485" t="str">
        <f>IF($R1485="No","",IF(D1485="","JD",INDEX(Lookup!$B:$B,MATCH(LEFT(D1485,2),Lookup!$A:$A,0))))</f>
        <v>PI</v>
      </c>
      <c r="W1485" t="str">
        <f t="shared" si="239"/>
        <v>xxxx xxx xxxxx</v>
      </c>
      <c r="X1485" t="str">
        <f t="shared" si="240"/>
        <v>xxxx xxx xxx xxx</v>
      </c>
      <c r="Y1485" t="str">
        <f t="shared" si="241"/>
        <v>PI xxx</v>
      </c>
      <c r="Z1485" s="5">
        <f t="shared" si="242"/>
        <v>72.564498499999999</v>
      </c>
    </row>
    <row r="1486" spans="1:26" x14ac:dyDescent="0.25">
      <c r="A1486" s="6" t="s">
        <v>16</v>
      </c>
      <c r="B1486" s="6" t="s">
        <v>16</v>
      </c>
      <c r="C1486" s="6" t="s">
        <v>54</v>
      </c>
      <c r="D1486" s="6" t="s">
        <v>55</v>
      </c>
      <c r="E1486" s="6">
        <v>11111</v>
      </c>
      <c r="F1486" s="6" t="s">
        <v>56</v>
      </c>
      <c r="G1486" s="6">
        <v>123456</v>
      </c>
      <c r="H1486" s="6" t="s">
        <v>57</v>
      </c>
      <c r="I1486" s="7">
        <v>72.564498499999999</v>
      </c>
      <c r="J1486" s="6" t="s">
        <v>15</v>
      </c>
      <c r="K1486" s="7">
        <v>42360.112318499996</v>
      </c>
      <c r="L1486" s="6" t="s">
        <v>15</v>
      </c>
      <c r="M1486" s="6"/>
      <c r="N1486" s="6"/>
      <c r="P1486" s="3">
        <f t="shared" si="233"/>
        <v>45317</v>
      </c>
      <c r="Q1486" t="str">
        <f t="shared" si="234"/>
        <v/>
      </c>
      <c r="R1486" t="str">
        <f t="shared" si="235"/>
        <v>Yes</v>
      </c>
      <c r="S1486">
        <f t="shared" si="236"/>
        <v>22347</v>
      </c>
      <c r="T1486" t="str">
        <f t="shared" si="237"/>
        <v>Cost of Sales 3</v>
      </c>
      <c r="U1486" s="3">
        <f t="shared" si="238"/>
        <v>45317</v>
      </c>
      <c r="V1486" t="str">
        <f>IF($R1486="No","",IF(D1486="","JD",INDEX(Lookup!$B:$B,MATCH(LEFT(D1486,2),Lookup!$A:$A,0))))</f>
        <v>PI</v>
      </c>
      <c r="W1486" t="str">
        <f t="shared" si="239"/>
        <v>xxxx xxx xxxxx</v>
      </c>
      <c r="X1486" t="str">
        <f t="shared" si="240"/>
        <v>xxxx xxx xxx xxx</v>
      </c>
      <c r="Y1486" t="str">
        <f t="shared" si="241"/>
        <v>PI xxx</v>
      </c>
      <c r="Z1486" s="5">
        <f t="shared" si="242"/>
        <v>69.776716999999991</v>
      </c>
    </row>
    <row r="1487" spans="1:26" x14ac:dyDescent="0.25">
      <c r="A1487" s="6" t="s">
        <v>16</v>
      </c>
      <c r="B1487" s="6" t="s">
        <v>16</v>
      </c>
      <c r="C1487" s="6" t="s">
        <v>54</v>
      </c>
      <c r="D1487" s="6" t="s">
        <v>55</v>
      </c>
      <c r="E1487" s="6">
        <v>11111</v>
      </c>
      <c r="F1487" s="6" t="s">
        <v>56</v>
      </c>
      <c r="G1487" s="6">
        <v>123456</v>
      </c>
      <c r="H1487" s="6" t="s">
        <v>57</v>
      </c>
      <c r="I1487" s="7">
        <v>69.776716999999991</v>
      </c>
      <c r="J1487" s="6" t="s">
        <v>15</v>
      </c>
      <c r="K1487" s="7">
        <v>42429.889035499997</v>
      </c>
      <c r="L1487" s="6" t="s">
        <v>15</v>
      </c>
      <c r="M1487" s="6"/>
      <c r="N1487" s="6"/>
      <c r="P1487" s="3">
        <f t="shared" si="233"/>
        <v>45317</v>
      </c>
      <c r="Q1487" t="str">
        <f t="shared" si="234"/>
        <v/>
      </c>
      <c r="R1487" t="str">
        <f t="shared" si="235"/>
        <v>Yes</v>
      </c>
      <c r="S1487">
        <f t="shared" si="236"/>
        <v>22347</v>
      </c>
      <c r="T1487" t="str">
        <f t="shared" si="237"/>
        <v>Cost of Sales 3</v>
      </c>
      <c r="U1487" s="3">
        <f t="shared" si="238"/>
        <v>45317</v>
      </c>
      <c r="V1487" t="str">
        <f>IF($R1487="No","",IF(D1487="","JD",INDEX(Lookup!$B:$B,MATCH(LEFT(D1487,2),Lookup!$A:$A,0))))</f>
        <v>PI</v>
      </c>
      <c r="W1487" t="str">
        <f t="shared" si="239"/>
        <v>xxxx xxx xxxxx</v>
      </c>
      <c r="X1487" t="str">
        <f t="shared" si="240"/>
        <v>xxxx xxx xxx xxx</v>
      </c>
      <c r="Y1487" t="str">
        <f t="shared" si="241"/>
        <v>PI xxx</v>
      </c>
      <c r="Z1487" s="5">
        <f t="shared" si="242"/>
        <v>25.184856000000003</v>
      </c>
    </row>
    <row r="1488" spans="1:26" x14ac:dyDescent="0.25">
      <c r="A1488" s="6" t="s">
        <v>16</v>
      </c>
      <c r="B1488" s="6" t="s">
        <v>16</v>
      </c>
      <c r="C1488" s="6" t="s">
        <v>54</v>
      </c>
      <c r="D1488" s="6" t="s">
        <v>55</v>
      </c>
      <c r="E1488" s="6">
        <v>11111</v>
      </c>
      <c r="F1488" s="6" t="s">
        <v>56</v>
      </c>
      <c r="G1488" s="6">
        <v>123456</v>
      </c>
      <c r="H1488" s="6" t="s">
        <v>57</v>
      </c>
      <c r="I1488" s="7">
        <v>25.184856000000003</v>
      </c>
      <c r="J1488" s="6" t="s">
        <v>15</v>
      </c>
      <c r="K1488" s="7">
        <v>42455.073891499997</v>
      </c>
      <c r="L1488" s="6" t="s">
        <v>15</v>
      </c>
      <c r="M1488" s="6"/>
      <c r="N1488" s="6"/>
      <c r="P1488" s="3">
        <f t="shared" si="233"/>
        <v>45317</v>
      </c>
      <c r="Q1488" t="str">
        <f t="shared" si="234"/>
        <v/>
      </c>
      <c r="R1488" t="str">
        <f t="shared" si="235"/>
        <v>Yes</v>
      </c>
      <c r="S1488">
        <f t="shared" si="236"/>
        <v>22347</v>
      </c>
      <c r="T1488" t="str">
        <f t="shared" si="237"/>
        <v>Cost of Sales 3</v>
      </c>
      <c r="U1488" s="3">
        <f t="shared" si="238"/>
        <v>45317</v>
      </c>
      <c r="V1488" t="str">
        <f>IF($R1488="No","",IF(D1488="","JD",INDEX(Lookup!$B:$B,MATCH(LEFT(D1488,2),Lookup!$A:$A,0))))</f>
        <v>PI</v>
      </c>
      <c r="W1488" t="str">
        <f t="shared" si="239"/>
        <v>xxxx xxx xxxxx</v>
      </c>
      <c r="X1488" t="str">
        <f t="shared" si="240"/>
        <v>xxxx xxx xxx xxx</v>
      </c>
      <c r="Y1488" t="str">
        <f t="shared" si="241"/>
        <v>PI xxx</v>
      </c>
      <c r="Z1488" s="5">
        <f t="shared" si="242"/>
        <v>101.0997495</v>
      </c>
    </row>
    <row r="1489" spans="1:26" x14ac:dyDescent="0.25">
      <c r="A1489" s="6" t="s">
        <v>16</v>
      </c>
      <c r="B1489" s="6" t="s">
        <v>16</v>
      </c>
      <c r="C1489" s="6" t="s">
        <v>54</v>
      </c>
      <c r="D1489" s="6" t="s">
        <v>55</v>
      </c>
      <c r="E1489" s="6">
        <v>11111</v>
      </c>
      <c r="F1489" s="6" t="s">
        <v>56</v>
      </c>
      <c r="G1489" s="6">
        <v>123456</v>
      </c>
      <c r="H1489" s="6" t="s">
        <v>57</v>
      </c>
      <c r="I1489" s="7">
        <v>101.0997495</v>
      </c>
      <c r="J1489" s="6" t="s">
        <v>15</v>
      </c>
      <c r="K1489" s="7">
        <v>42556.173641000001</v>
      </c>
      <c r="L1489" s="6" t="s">
        <v>15</v>
      </c>
      <c r="M1489" s="6"/>
      <c r="N1489" s="6"/>
      <c r="P1489" s="3">
        <f t="shared" si="233"/>
        <v>45317</v>
      </c>
      <c r="Q1489" t="str">
        <f t="shared" si="234"/>
        <v/>
      </c>
      <c r="R1489" t="str">
        <f t="shared" si="235"/>
        <v>Yes</v>
      </c>
      <c r="S1489">
        <f t="shared" si="236"/>
        <v>22347</v>
      </c>
      <c r="T1489" t="str">
        <f t="shared" si="237"/>
        <v>Cost of Sales 3</v>
      </c>
      <c r="U1489" s="3">
        <f t="shared" si="238"/>
        <v>45317</v>
      </c>
      <c r="V1489" t="str">
        <f>IF($R1489="No","",IF(D1489="","JD",INDEX(Lookup!$B:$B,MATCH(LEFT(D1489,2),Lookup!$A:$A,0))))</f>
        <v>PI</v>
      </c>
      <c r="W1489" t="str">
        <f t="shared" si="239"/>
        <v>xxxx xxx xxxxx</v>
      </c>
      <c r="X1489" t="str">
        <f t="shared" si="240"/>
        <v>xxxx xxx xxx xxx</v>
      </c>
      <c r="Y1489" t="str">
        <f t="shared" si="241"/>
        <v>PI xxx</v>
      </c>
      <c r="Z1489" s="5">
        <f t="shared" si="242"/>
        <v>24.325131999999996</v>
      </c>
    </row>
    <row r="1490" spans="1:26" x14ac:dyDescent="0.25">
      <c r="A1490" s="6" t="s">
        <v>16</v>
      </c>
      <c r="B1490" s="6" t="s">
        <v>16</v>
      </c>
      <c r="C1490" s="6" t="s">
        <v>54</v>
      </c>
      <c r="D1490" s="6" t="s">
        <v>55</v>
      </c>
      <c r="E1490" s="6">
        <v>11111</v>
      </c>
      <c r="F1490" s="6" t="s">
        <v>56</v>
      </c>
      <c r="G1490" s="6">
        <v>123456</v>
      </c>
      <c r="H1490" s="6" t="s">
        <v>57</v>
      </c>
      <c r="I1490" s="7">
        <v>24.325131999999996</v>
      </c>
      <c r="J1490" s="6" t="s">
        <v>15</v>
      </c>
      <c r="K1490" s="7">
        <v>42580.498772999999</v>
      </c>
      <c r="L1490" s="6" t="s">
        <v>15</v>
      </c>
      <c r="M1490" s="6"/>
      <c r="N1490" s="6"/>
      <c r="P1490" s="3">
        <f t="shared" si="233"/>
        <v>45317</v>
      </c>
      <c r="Q1490" t="str">
        <f t="shared" si="234"/>
        <v/>
      </c>
      <c r="R1490" t="str">
        <f t="shared" si="235"/>
        <v>Yes</v>
      </c>
      <c r="S1490">
        <f t="shared" si="236"/>
        <v>22347</v>
      </c>
      <c r="T1490" t="str">
        <f t="shared" si="237"/>
        <v>Cost of Sales 3</v>
      </c>
      <c r="U1490" s="3">
        <f t="shared" si="238"/>
        <v>45317</v>
      </c>
      <c r="V1490" t="str">
        <f>IF($R1490="No","",IF(D1490="","JD",INDEX(Lookup!$B:$B,MATCH(LEFT(D1490,2),Lookup!$A:$A,0))))</f>
        <v>PI</v>
      </c>
      <c r="W1490" t="str">
        <f t="shared" si="239"/>
        <v>xxxx xxx xxxxx</v>
      </c>
      <c r="X1490" t="str">
        <f t="shared" si="240"/>
        <v>xxxx xxx xxx xxx</v>
      </c>
      <c r="Y1490" t="str">
        <f t="shared" si="241"/>
        <v>PI xxx</v>
      </c>
      <c r="Z1490" s="5">
        <f t="shared" si="242"/>
        <v>15.007240999999999</v>
      </c>
    </row>
    <row r="1491" spans="1:26" x14ac:dyDescent="0.25">
      <c r="A1491" s="6" t="s">
        <v>16</v>
      </c>
      <c r="B1491" s="6" t="s">
        <v>16</v>
      </c>
      <c r="C1491" s="6" t="s">
        <v>54</v>
      </c>
      <c r="D1491" s="6" t="s">
        <v>55</v>
      </c>
      <c r="E1491" s="6">
        <v>11111</v>
      </c>
      <c r="F1491" s="6" t="s">
        <v>56</v>
      </c>
      <c r="G1491" s="6">
        <v>123456</v>
      </c>
      <c r="H1491" s="6" t="s">
        <v>57</v>
      </c>
      <c r="I1491" s="7">
        <v>15.007240999999999</v>
      </c>
      <c r="J1491" s="6" t="s">
        <v>15</v>
      </c>
      <c r="K1491" s="7">
        <v>42595.506014000006</v>
      </c>
      <c r="L1491" s="6" t="s">
        <v>15</v>
      </c>
      <c r="M1491" s="6"/>
      <c r="N1491" s="6"/>
      <c r="P1491" s="3">
        <f t="shared" si="233"/>
        <v>45317</v>
      </c>
      <c r="Q1491" t="str">
        <f t="shared" si="234"/>
        <v/>
      </c>
      <c r="R1491" t="str">
        <f t="shared" si="235"/>
        <v>Yes</v>
      </c>
      <c r="S1491">
        <f t="shared" si="236"/>
        <v>22347</v>
      </c>
      <c r="T1491" t="str">
        <f t="shared" si="237"/>
        <v>Cost of Sales 3</v>
      </c>
      <c r="U1491" s="3">
        <f t="shared" si="238"/>
        <v>45317</v>
      </c>
      <c r="V1491" t="str">
        <f>IF($R1491="No","",IF(D1491="","JD",INDEX(Lookup!$B:$B,MATCH(LEFT(D1491,2),Lookup!$A:$A,0))))</f>
        <v>PI</v>
      </c>
      <c r="W1491" t="str">
        <f t="shared" si="239"/>
        <v>xxxx xxx xxxxx</v>
      </c>
      <c r="X1491" t="str">
        <f t="shared" si="240"/>
        <v>xxxx xxx xxx xxx</v>
      </c>
      <c r="Y1491" t="str">
        <f t="shared" si="241"/>
        <v>PI xxx</v>
      </c>
      <c r="Z1491" s="5">
        <f t="shared" si="242"/>
        <v>39.092156000000003</v>
      </c>
    </row>
    <row r="1492" spans="1:26" x14ac:dyDescent="0.25">
      <c r="A1492" s="6" t="s">
        <v>16</v>
      </c>
      <c r="B1492" s="6" t="s">
        <v>16</v>
      </c>
      <c r="C1492" s="6" t="s">
        <v>54</v>
      </c>
      <c r="D1492" s="6" t="s">
        <v>55</v>
      </c>
      <c r="E1492" s="6">
        <v>11111</v>
      </c>
      <c r="F1492" s="6" t="s">
        <v>56</v>
      </c>
      <c r="G1492" s="6">
        <v>123456</v>
      </c>
      <c r="H1492" s="6" t="s">
        <v>57</v>
      </c>
      <c r="I1492" s="7">
        <v>39.092156000000003</v>
      </c>
      <c r="J1492" s="6" t="s">
        <v>15</v>
      </c>
      <c r="K1492" s="7">
        <v>42634.598170000005</v>
      </c>
      <c r="L1492" s="6" t="s">
        <v>15</v>
      </c>
      <c r="M1492" s="6"/>
      <c r="N1492" s="6"/>
      <c r="P1492" s="3">
        <f t="shared" si="233"/>
        <v>45317</v>
      </c>
      <c r="Q1492" t="str">
        <f t="shared" si="234"/>
        <v/>
      </c>
      <c r="R1492" t="str">
        <f t="shared" si="235"/>
        <v>Yes</v>
      </c>
      <c r="S1492">
        <f t="shared" si="236"/>
        <v>22347</v>
      </c>
      <c r="T1492" t="str">
        <f t="shared" si="237"/>
        <v>Cost of Sales 3</v>
      </c>
      <c r="U1492" s="3">
        <f t="shared" si="238"/>
        <v>45317</v>
      </c>
      <c r="V1492" t="str">
        <f>IF($R1492="No","",IF(D1492="","JD",INDEX(Lookup!$B:$B,MATCH(LEFT(D1492,2),Lookup!$A:$A,0))))</f>
        <v>PI</v>
      </c>
      <c r="W1492" t="str">
        <f t="shared" si="239"/>
        <v>xxxx xxx xxxxx</v>
      </c>
      <c r="X1492" t="str">
        <f t="shared" si="240"/>
        <v>xxxx xxx xxx xxx</v>
      </c>
      <c r="Y1492" t="str">
        <f t="shared" si="241"/>
        <v>PI xxx</v>
      </c>
      <c r="Z1492" s="5">
        <f t="shared" si="242"/>
        <v>13.825120500000001</v>
      </c>
    </row>
    <row r="1493" spans="1:26" x14ac:dyDescent="0.25">
      <c r="A1493" s="6" t="s">
        <v>16</v>
      </c>
      <c r="B1493" s="6" t="s">
        <v>16</v>
      </c>
      <c r="C1493" s="6" t="s">
        <v>54</v>
      </c>
      <c r="D1493" s="6" t="s">
        <v>55</v>
      </c>
      <c r="E1493" s="6">
        <v>11111</v>
      </c>
      <c r="F1493" s="6" t="s">
        <v>56</v>
      </c>
      <c r="G1493" s="6">
        <v>123456</v>
      </c>
      <c r="H1493" s="6" t="s">
        <v>57</v>
      </c>
      <c r="I1493" s="7">
        <v>13.825120500000001</v>
      </c>
      <c r="J1493" s="6" t="s">
        <v>15</v>
      </c>
      <c r="K1493" s="7">
        <v>42648.423290499995</v>
      </c>
      <c r="L1493" s="6" t="s">
        <v>15</v>
      </c>
      <c r="M1493" s="6"/>
      <c r="N1493" s="6"/>
      <c r="P1493" s="3">
        <f t="shared" si="233"/>
        <v>45317</v>
      </c>
      <c r="Q1493" t="str">
        <f t="shared" si="234"/>
        <v/>
      </c>
      <c r="R1493" t="str">
        <f t="shared" si="235"/>
        <v>Yes</v>
      </c>
      <c r="S1493">
        <f t="shared" si="236"/>
        <v>22347</v>
      </c>
      <c r="T1493" t="str">
        <f t="shared" si="237"/>
        <v>Cost of Sales 3</v>
      </c>
      <c r="U1493" s="3">
        <f t="shared" si="238"/>
        <v>45317</v>
      </c>
      <c r="V1493" t="str">
        <f>IF($R1493="No","",IF(D1493="","JD",INDEX(Lookup!$B:$B,MATCH(LEFT(D1493,2),Lookup!$A:$A,0))))</f>
        <v>PI</v>
      </c>
      <c r="W1493" t="str">
        <f t="shared" si="239"/>
        <v>xxxx xxx xxxxx</v>
      </c>
      <c r="X1493" t="str">
        <f t="shared" si="240"/>
        <v>xxxx xxx xxx xxx</v>
      </c>
      <c r="Y1493" t="str">
        <f t="shared" si="241"/>
        <v>PI xxx</v>
      </c>
      <c r="Z1493" s="5">
        <f t="shared" si="242"/>
        <v>25.715861999999998</v>
      </c>
    </row>
    <row r="1494" spans="1:26" x14ac:dyDescent="0.25">
      <c r="A1494" s="6" t="s">
        <v>16</v>
      </c>
      <c r="B1494" s="6" t="s">
        <v>16</v>
      </c>
      <c r="C1494" s="6" t="s">
        <v>54</v>
      </c>
      <c r="D1494" s="6" t="s">
        <v>55</v>
      </c>
      <c r="E1494" s="6">
        <v>11111</v>
      </c>
      <c r="F1494" s="6" t="s">
        <v>56</v>
      </c>
      <c r="G1494" s="6">
        <v>123456</v>
      </c>
      <c r="H1494" s="6" t="s">
        <v>57</v>
      </c>
      <c r="I1494" s="7">
        <v>25.715861999999998</v>
      </c>
      <c r="J1494" s="6" t="s">
        <v>15</v>
      </c>
      <c r="K1494" s="7">
        <v>42674.1391525</v>
      </c>
      <c r="L1494" s="6" t="s">
        <v>15</v>
      </c>
      <c r="M1494" s="6"/>
      <c r="N1494" s="6"/>
      <c r="P1494" s="3">
        <f t="shared" si="233"/>
        <v>45317</v>
      </c>
      <c r="Q1494" t="str">
        <f t="shared" si="234"/>
        <v/>
      </c>
      <c r="R1494" t="str">
        <f t="shared" si="235"/>
        <v>Yes</v>
      </c>
      <c r="S1494">
        <f t="shared" si="236"/>
        <v>22347</v>
      </c>
      <c r="T1494" t="str">
        <f t="shared" si="237"/>
        <v>Cost of Sales 3</v>
      </c>
      <c r="U1494" s="3">
        <f t="shared" si="238"/>
        <v>45317</v>
      </c>
      <c r="V1494" t="str">
        <f>IF($R1494="No","",IF(D1494="","JD",INDEX(Lookup!$B:$B,MATCH(LEFT(D1494,2),Lookup!$A:$A,0))))</f>
        <v>PI</v>
      </c>
      <c r="W1494" t="str">
        <f t="shared" si="239"/>
        <v>xxxx xxx xxxxx</v>
      </c>
      <c r="X1494" t="str">
        <f t="shared" si="240"/>
        <v>xxxx xxx xxx xxx</v>
      </c>
      <c r="Y1494" t="str">
        <f t="shared" si="241"/>
        <v>PI xxx</v>
      </c>
      <c r="Z1494" s="5">
        <f t="shared" si="242"/>
        <v>11.890741499999999</v>
      </c>
    </row>
    <row r="1495" spans="1:26" x14ac:dyDescent="0.25">
      <c r="A1495" s="6" t="s">
        <v>16</v>
      </c>
      <c r="B1495" s="6" t="s">
        <v>16</v>
      </c>
      <c r="C1495" s="6" t="s">
        <v>54</v>
      </c>
      <c r="D1495" s="6" t="s">
        <v>55</v>
      </c>
      <c r="E1495" s="6">
        <v>11111</v>
      </c>
      <c r="F1495" s="6" t="s">
        <v>56</v>
      </c>
      <c r="G1495" s="6">
        <v>123456</v>
      </c>
      <c r="H1495" s="6" t="s">
        <v>57</v>
      </c>
      <c r="I1495" s="7">
        <v>11.890741499999999</v>
      </c>
      <c r="J1495" s="6" t="s">
        <v>15</v>
      </c>
      <c r="K1495" s="7">
        <v>42686.029893999999</v>
      </c>
      <c r="L1495" s="6" t="s">
        <v>15</v>
      </c>
      <c r="M1495" s="6"/>
      <c r="N1495" s="6"/>
      <c r="P1495" s="3">
        <f t="shared" si="233"/>
        <v>45317</v>
      </c>
      <c r="Q1495" t="str">
        <f t="shared" si="234"/>
        <v/>
      </c>
      <c r="R1495" t="str">
        <f t="shared" si="235"/>
        <v>Yes</v>
      </c>
      <c r="S1495">
        <f t="shared" si="236"/>
        <v>22347</v>
      </c>
      <c r="T1495" t="str">
        <f t="shared" si="237"/>
        <v>Cost of Sales 3</v>
      </c>
      <c r="U1495" s="3">
        <f t="shared" si="238"/>
        <v>45317</v>
      </c>
      <c r="V1495" t="str">
        <f>IF($R1495="No","",IF(D1495="","JD",INDEX(Lookup!$B:$B,MATCH(LEFT(D1495,2),Lookup!$A:$A,0))))</f>
        <v>PI</v>
      </c>
      <c r="W1495" t="str">
        <f t="shared" si="239"/>
        <v>xxxx xxx xxxxx</v>
      </c>
      <c r="X1495" t="str">
        <f t="shared" si="240"/>
        <v>xxxx xxx xxx xxx</v>
      </c>
      <c r="Y1495" t="str">
        <f t="shared" si="241"/>
        <v>PI xxx</v>
      </c>
      <c r="Z1495" s="5">
        <f t="shared" si="242"/>
        <v>13.793513000000001</v>
      </c>
    </row>
    <row r="1496" spans="1:26" x14ac:dyDescent="0.25">
      <c r="A1496" s="6" t="s">
        <v>16</v>
      </c>
      <c r="B1496" s="6" t="s">
        <v>16</v>
      </c>
      <c r="C1496" s="6" t="s">
        <v>54</v>
      </c>
      <c r="D1496" s="6" t="s">
        <v>55</v>
      </c>
      <c r="E1496" s="6">
        <v>11111</v>
      </c>
      <c r="F1496" s="6" t="s">
        <v>56</v>
      </c>
      <c r="G1496" s="6">
        <v>123456</v>
      </c>
      <c r="H1496" s="6" t="s">
        <v>57</v>
      </c>
      <c r="I1496" s="7">
        <v>13.793513000000001</v>
      </c>
      <c r="J1496" s="6" t="s">
        <v>15</v>
      </c>
      <c r="K1496" s="7">
        <v>42699.823406999996</v>
      </c>
      <c r="L1496" s="6" t="s">
        <v>15</v>
      </c>
      <c r="M1496" s="6"/>
      <c r="N1496" s="6"/>
      <c r="P1496" s="3">
        <f t="shared" si="233"/>
        <v>45317</v>
      </c>
      <c r="Q1496" t="str">
        <f t="shared" si="234"/>
        <v/>
      </c>
      <c r="R1496" t="str">
        <f t="shared" si="235"/>
        <v>Yes</v>
      </c>
      <c r="S1496">
        <f t="shared" si="236"/>
        <v>22347</v>
      </c>
      <c r="T1496" t="str">
        <f t="shared" si="237"/>
        <v>Cost of Sales 3</v>
      </c>
      <c r="U1496" s="3">
        <f t="shared" si="238"/>
        <v>45317</v>
      </c>
      <c r="V1496" t="str">
        <f>IF($R1496="No","",IF(D1496="","JD",INDEX(Lookup!$B:$B,MATCH(LEFT(D1496,2),Lookup!$A:$A,0))))</f>
        <v>PI</v>
      </c>
      <c r="W1496" t="str">
        <f t="shared" si="239"/>
        <v>xxxx xxx xxxxx</v>
      </c>
      <c r="X1496" t="str">
        <f t="shared" si="240"/>
        <v>xxxx xxx xxx xxx</v>
      </c>
      <c r="Y1496" t="str">
        <f t="shared" si="241"/>
        <v>PI xxx</v>
      </c>
      <c r="Z1496" s="5">
        <f t="shared" si="242"/>
        <v>1.5234815000000002</v>
      </c>
    </row>
    <row r="1497" spans="1:26" x14ac:dyDescent="0.25">
      <c r="A1497" s="6" t="s">
        <v>16</v>
      </c>
      <c r="B1497" s="6" t="s">
        <v>16</v>
      </c>
      <c r="C1497" s="6" t="s">
        <v>54</v>
      </c>
      <c r="D1497" s="6" t="s">
        <v>55</v>
      </c>
      <c r="E1497" s="6">
        <v>11111</v>
      </c>
      <c r="F1497" s="6" t="s">
        <v>56</v>
      </c>
      <c r="G1497" s="6">
        <v>123456</v>
      </c>
      <c r="H1497" s="6" t="s">
        <v>57</v>
      </c>
      <c r="I1497" s="7">
        <v>1.5234815000000002</v>
      </c>
      <c r="J1497" s="6" t="s">
        <v>15</v>
      </c>
      <c r="K1497" s="7">
        <v>42701.346888499997</v>
      </c>
      <c r="L1497" s="6" t="s">
        <v>15</v>
      </c>
      <c r="M1497" s="6"/>
      <c r="N1497" s="6"/>
      <c r="P1497" s="3">
        <f t="shared" si="233"/>
        <v>45317</v>
      </c>
      <c r="Q1497" t="str">
        <f t="shared" si="234"/>
        <v/>
      </c>
      <c r="R1497" t="str">
        <f t="shared" si="235"/>
        <v>Yes</v>
      </c>
      <c r="S1497">
        <f t="shared" si="236"/>
        <v>22347</v>
      </c>
      <c r="T1497" t="str">
        <f t="shared" si="237"/>
        <v>Cost of Sales 3</v>
      </c>
      <c r="U1497" s="3">
        <f t="shared" si="238"/>
        <v>45317</v>
      </c>
      <c r="V1497" t="str">
        <f>IF($R1497="No","",IF(D1497="","JD",INDEX(Lookup!$B:$B,MATCH(LEFT(D1497,2),Lookup!$A:$A,0))))</f>
        <v>PI</v>
      </c>
      <c r="W1497" t="str">
        <f t="shared" si="239"/>
        <v>xxxx xxx xxxxx</v>
      </c>
      <c r="X1497" t="str">
        <f t="shared" si="240"/>
        <v>xxxx xxx xxx xxx</v>
      </c>
      <c r="Y1497" t="str">
        <f t="shared" si="241"/>
        <v>PI xxx</v>
      </c>
      <c r="Z1497" s="5">
        <f t="shared" si="242"/>
        <v>4.412407</v>
      </c>
    </row>
    <row r="1498" spans="1:26" x14ac:dyDescent="0.25">
      <c r="A1498" s="6" t="s">
        <v>16</v>
      </c>
      <c r="B1498" s="6" t="s">
        <v>16</v>
      </c>
      <c r="C1498" s="6" t="s">
        <v>54</v>
      </c>
      <c r="D1498" s="6" t="s">
        <v>55</v>
      </c>
      <c r="E1498" s="6">
        <v>11111</v>
      </c>
      <c r="F1498" s="6" t="s">
        <v>56</v>
      </c>
      <c r="G1498" s="6">
        <v>123456</v>
      </c>
      <c r="H1498" s="6" t="s">
        <v>57</v>
      </c>
      <c r="I1498" s="7">
        <v>4.412407</v>
      </c>
      <c r="J1498" s="6" t="s">
        <v>15</v>
      </c>
      <c r="K1498" s="7">
        <v>42705.759295499993</v>
      </c>
      <c r="L1498" s="6" t="s">
        <v>15</v>
      </c>
      <c r="M1498" s="6"/>
      <c r="N1498" s="6"/>
      <c r="P1498" s="3">
        <f t="shared" si="233"/>
        <v>45317</v>
      </c>
      <c r="Q1498" t="str">
        <f t="shared" si="234"/>
        <v/>
      </c>
      <c r="R1498" t="str">
        <f t="shared" si="235"/>
        <v>Yes</v>
      </c>
      <c r="S1498">
        <f t="shared" si="236"/>
        <v>22347</v>
      </c>
      <c r="T1498" t="str">
        <f t="shared" si="237"/>
        <v>Cost of Sales 3</v>
      </c>
      <c r="U1498" s="3">
        <f t="shared" si="238"/>
        <v>45317</v>
      </c>
      <c r="V1498" t="str">
        <f>IF($R1498="No","",IF(D1498="","JD",INDEX(Lookup!$B:$B,MATCH(LEFT(D1498,2),Lookup!$A:$A,0))))</f>
        <v>PI</v>
      </c>
      <c r="W1498" t="str">
        <f t="shared" si="239"/>
        <v>xxxx xxx xxxxx</v>
      </c>
      <c r="X1498" t="str">
        <f t="shared" si="240"/>
        <v>xxxx xxx xxx xxx</v>
      </c>
      <c r="Y1498" t="str">
        <f t="shared" si="241"/>
        <v>PI xxx</v>
      </c>
      <c r="Z1498" s="5">
        <f t="shared" si="242"/>
        <v>773.70102800000006</v>
      </c>
    </row>
    <row r="1499" spans="1:26" x14ac:dyDescent="0.25">
      <c r="A1499" s="6" t="s">
        <v>16</v>
      </c>
      <c r="B1499" s="6" t="s">
        <v>16</v>
      </c>
      <c r="C1499" s="6" t="s">
        <v>54</v>
      </c>
      <c r="D1499" s="6" t="s">
        <v>55</v>
      </c>
      <c r="E1499" s="6">
        <v>11111</v>
      </c>
      <c r="F1499" s="6" t="s">
        <v>56</v>
      </c>
      <c r="G1499" s="6">
        <v>123456</v>
      </c>
      <c r="H1499" s="6" t="s">
        <v>57</v>
      </c>
      <c r="I1499" s="7">
        <v>773.70102800000006</v>
      </c>
      <c r="J1499" s="6" t="s">
        <v>15</v>
      </c>
      <c r="K1499" s="7">
        <v>43479.460323499996</v>
      </c>
      <c r="L1499" s="6" t="s">
        <v>15</v>
      </c>
      <c r="M1499" s="6"/>
      <c r="N1499" s="6"/>
      <c r="P1499" s="3">
        <f t="shared" si="233"/>
        <v>45317</v>
      </c>
      <c r="Q1499" t="str">
        <f t="shared" si="234"/>
        <v/>
      </c>
      <c r="R1499" t="str">
        <f t="shared" si="235"/>
        <v>Yes</v>
      </c>
      <c r="S1499">
        <f t="shared" si="236"/>
        <v>22347</v>
      </c>
      <c r="T1499" t="str">
        <f t="shared" si="237"/>
        <v>Cost of Sales 3</v>
      </c>
      <c r="U1499" s="3">
        <f t="shared" si="238"/>
        <v>45317</v>
      </c>
      <c r="V1499" t="str">
        <f>IF($R1499="No","",IF(D1499="","JD",INDEX(Lookup!$B:$B,MATCH(LEFT(D1499,2),Lookup!$A:$A,0))))</f>
        <v>PI</v>
      </c>
      <c r="W1499" t="str">
        <f t="shared" si="239"/>
        <v>xxxx xxx xxxxx</v>
      </c>
      <c r="X1499" t="str">
        <f t="shared" si="240"/>
        <v>xxxx xxx xxx xxx</v>
      </c>
      <c r="Y1499" t="str">
        <f t="shared" si="241"/>
        <v>PI xxx</v>
      </c>
      <c r="Z1499" s="5">
        <f t="shared" si="242"/>
        <v>18.073168500000001</v>
      </c>
    </row>
    <row r="1500" spans="1:26" x14ac:dyDescent="0.25">
      <c r="A1500" s="6" t="s">
        <v>16</v>
      </c>
      <c r="B1500" s="6" t="s">
        <v>16</v>
      </c>
      <c r="C1500" s="6" t="s">
        <v>54</v>
      </c>
      <c r="D1500" s="6" t="s">
        <v>55</v>
      </c>
      <c r="E1500" s="6">
        <v>11111</v>
      </c>
      <c r="F1500" s="6" t="s">
        <v>56</v>
      </c>
      <c r="G1500" s="6">
        <v>123456</v>
      </c>
      <c r="H1500" s="6" t="s">
        <v>57</v>
      </c>
      <c r="I1500" s="7">
        <v>18.073168500000001</v>
      </c>
      <c r="J1500" s="6" t="s">
        <v>15</v>
      </c>
      <c r="K1500" s="7">
        <v>43497.533492000002</v>
      </c>
      <c r="L1500" s="6" t="s">
        <v>15</v>
      </c>
      <c r="M1500" s="6"/>
      <c r="N1500" s="6"/>
      <c r="P1500" s="3">
        <f t="shared" si="233"/>
        <v>45317</v>
      </c>
      <c r="Q1500" t="str">
        <f t="shared" si="234"/>
        <v/>
      </c>
      <c r="R1500" t="str">
        <f t="shared" si="235"/>
        <v>Yes</v>
      </c>
      <c r="S1500">
        <f t="shared" si="236"/>
        <v>22347</v>
      </c>
      <c r="T1500" t="str">
        <f t="shared" si="237"/>
        <v>Cost of Sales 3</v>
      </c>
      <c r="U1500" s="3">
        <f t="shared" si="238"/>
        <v>45317</v>
      </c>
      <c r="V1500" t="str">
        <f>IF($R1500="No","",IF(D1500="","JD",INDEX(Lookup!$B:$B,MATCH(LEFT(D1500,2),Lookup!$A:$A,0))))</f>
        <v>PI</v>
      </c>
      <c r="W1500" t="str">
        <f t="shared" si="239"/>
        <v>xxxx xxx xxxxx</v>
      </c>
      <c r="X1500" t="str">
        <f t="shared" si="240"/>
        <v>xxxx xxx xxx xxx</v>
      </c>
      <c r="Y1500" t="str">
        <f t="shared" si="241"/>
        <v>PI xxx</v>
      </c>
      <c r="Z1500" s="5">
        <f t="shared" si="242"/>
        <v>17.295624</v>
      </c>
    </row>
    <row r="1501" spans="1:26" x14ac:dyDescent="0.25">
      <c r="A1501" s="6" t="s">
        <v>16</v>
      </c>
      <c r="B1501" s="6" t="s">
        <v>16</v>
      </c>
      <c r="C1501" s="6" t="s">
        <v>54</v>
      </c>
      <c r="D1501" s="6" t="s">
        <v>55</v>
      </c>
      <c r="E1501" s="6">
        <v>11111</v>
      </c>
      <c r="F1501" s="6" t="s">
        <v>56</v>
      </c>
      <c r="G1501" s="6">
        <v>123456</v>
      </c>
      <c r="H1501" s="6" t="s">
        <v>57</v>
      </c>
      <c r="I1501" s="7">
        <v>17.295624</v>
      </c>
      <c r="J1501" s="6" t="s">
        <v>15</v>
      </c>
      <c r="K1501" s="7">
        <v>43514.829116000001</v>
      </c>
      <c r="L1501" s="6" t="s">
        <v>15</v>
      </c>
      <c r="M1501" s="6"/>
      <c r="N1501" s="6"/>
      <c r="P1501" s="3">
        <f t="shared" si="233"/>
        <v>45317</v>
      </c>
      <c r="Q1501" t="str">
        <f t="shared" si="234"/>
        <v/>
      </c>
      <c r="R1501" t="str">
        <f t="shared" si="235"/>
        <v>Yes</v>
      </c>
      <c r="S1501">
        <f t="shared" si="236"/>
        <v>22347</v>
      </c>
      <c r="T1501" t="str">
        <f t="shared" si="237"/>
        <v>Cost of Sales 3</v>
      </c>
      <c r="U1501" s="3">
        <f t="shared" si="238"/>
        <v>45317</v>
      </c>
      <c r="V1501" t="str">
        <f>IF($R1501="No","",IF(D1501="","JD",INDEX(Lookup!$B:$B,MATCH(LEFT(D1501,2),Lookup!$A:$A,0))))</f>
        <v>PI</v>
      </c>
      <c r="W1501" t="str">
        <f t="shared" si="239"/>
        <v>xxxx xxx xxxxx</v>
      </c>
      <c r="X1501" t="str">
        <f t="shared" si="240"/>
        <v>xxxx xxx xxx xxx</v>
      </c>
      <c r="Y1501" t="str">
        <f t="shared" si="241"/>
        <v>PI xxx</v>
      </c>
      <c r="Z1501" s="5">
        <f t="shared" si="242"/>
        <v>38.137609499999996</v>
      </c>
    </row>
    <row r="1502" spans="1:26" x14ac:dyDescent="0.25">
      <c r="A1502" s="6" t="s">
        <v>16</v>
      </c>
      <c r="B1502" s="6" t="s">
        <v>16</v>
      </c>
      <c r="C1502" s="6" t="s">
        <v>54</v>
      </c>
      <c r="D1502" s="6" t="s">
        <v>55</v>
      </c>
      <c r="E1502" s="6">
        <v>11111</v>
      </c>
      <c r="F1502" s="6" t="s">
        <v>56</v>
      </c>
      <c r="G1502" s="6">
        <v>123456</v>
      </c>
      <c r="H1502" s="6" t="s">
        <v>57</v>
      </c>
      <c r="I1502" s="7">
        <v>38.137609499999996</v>
      </c>
      <c r="J1502" s="6" t="s">
        <v>15</v>
      </c>
      <c r="K1502" s="7">
        <v>43552.966725500002</v>
      </c>
      <c r="L1502" s="6" t="s">
        <v>15</v>
      </c>
      <c r="M1502" s="6"/>
      <c r="N1502" s="6"/>
      <c r="P1502" s="3">
        <f t="shared" si="233"/>
        <v>45317</v>
      </c>
      <c r="Q1502" t="str">
        <f t="shared" si="234"/>
        <v/>
      </c>
      <c r="R1502" t="str">
        <f t="shared" si="235"/>
        <v>Yes</v>
      </c>
      <c r="S1502">
        <f t="shared" si="236"/>
        <v>22347</v>
      </c>
      <c r="T1502" t="str">
        <f t="shared" si="237"/>
        <v>Cost of Sales 3</v>
      </c>
      <c r="U1502" s="3">
        <f t="shared" si="238"/>
        <v>45317</v>
      </c>
      <c r="V1502" t="str">
        <f>IF($R1502="No","",IF(D1502="","JD",INDEX(Lookup!$B:$B,MATCH(LEFT(D1502,2),Lookup!$A:$A,0))))</f>
        <v>PI</v>
      </c>
      <c r="W1502" t="str">
        <f t="shared" si="239"/>
        <v>xxxx xxx xxxxx</v>
      </c>
      <c r="X1502" t="str">
        <f t="shared" si="240"/>
        <v>xxxx xxx xxx xxx</v>
      </c>
      <c r="Y1502" t="str">
        <f t="shared" si="241"/>
        <v>PI xxx</v>
      </c>
      <c r="Z1502" s="5">
        <f t="shared" si="242"/>
        <v>26.834767500000002</v>
      </c>
    </row>
    <row r="1503" spans="1:26" x14ac:dyDescent="0.25">
      <c r="A1503" s="6" t="s">
        <v>16</v>
      </c>
      <c r="B1503" s="6" t="s">
        <v>16</v>
      </c>
      <c r="C1503" s="6" t="s">
        <v>54</v>
      </c>
      <c r="D1503" s="6" t="s">
        <v>55</v>
      </c>
      <c r="E1503" s="6">
        <v>11111</v>
      </c>
      <c r="F1503" s="6" t="s">
        <v>56</v>
      </c>
      <c r="G1503" s="6">
        <v>123456</v>
      </c>
      <c r="H1503" s="6" t="s">
        <v>57</v>
      </c>
      <c r="I1503" s="7">
        <v>26.834767500000002</v>
      </c>
      <c r="J1503" s="6" t="s">
        <v>15</v>
      </c>
      <c r="K1503" s="7">
        <v>43579.801492999999</v>
      </c>
      <c r="L1503" s="6" t="s">
        <v>15</v>
      </c>
      <c r="M1503" s="6"/>
      <c r="N1503" s="6"/>
      <c r="P1503" s="3">
        <f t="shared" si="233"/>
        <v>45317</v>
      </c>
      <c r="Q1503" t="str">
        <f t="shared" si="234"/>
        <v/>
      </c>
      <c r="R1503" t="str">
        <f t="shared" si="235"/>
        <v>Yes</v>
      </c>
      <c r="S1503">
        <f t="shared" si="236"/>
        <v>22347</v>
      </c>
      <c r="T1503" t="str">
        <f t="shared" si="237"/>
        <v>Cost of Sales 3</v>
      </c>
      <c r="U1503" s="3">
        <f t="shared" si="238"/>
        <v>45317</v>
      </c>
      <c r="V1503" t="str">
        <f>IF($R1503="No","",IF(D1503="","JD",INDEX(Lookup!$B:$B,MATCH(LEFT(D1503,2),Lookup!$A:$A,0))))</f>
        <v>PI</v>
      </c>
      <c r="W1503" t="str">
        <f t="shared" si="239"/>
        <v>xxxx xxx xxxxx</v>
      </c>
      <c r="X1503" t="str">
        <f t="shared" si="240"/>
        <v>xxxx xxx xxx xxx</v>
      </c>
      <c r="Y1503" t="str">
        <f t="shared" si="241"/>
        <v>PI xxx</v>
      </c>
      <c r="Z1503" s="5">
        <f t="shared" si="242"/>
        <v>217.52281500000001</v>
      </c>
    </row>
    <row r="1504" spans="1:26" x14ac:dyDescent="0.25">
      <c r="A1504" s="6" t="s">
        <v>16</v>
      </c>
      <c r="B1504" s="6" t="s">
        <v>16</v>
      </c>
      <c r="C1504" s="6" t="s">
        <v>54</v>
      </c>
      <c r="D1504" s="6" t="s">
        <v>55</v>
      </c>
      <c r="E1504" s="6">
        <v>11111</v>
      </c>
      <c r="F1504" s="6" t="s">
        <v>56</v>
      </c>
      <c r="G1504" s="6">
        <v>123456</v>
      </c>
      <c r="H1504" s="6" t="s">
        <v>57</v>
      </c>
      <c r="I1504" s="7">
        <v>217.52281500000001</v>
      </c>
      <c r="J1504" s="6" t="s">
        <v>15</v>
      </c>
      <c r="K1504" s="7">
        <v>43797.324307999996</v>
      </c>
      <c r="L1504" s="6" t="s">
        <v>15</v>
      </c>
      <c r="M1504" s="6"/>
      <c r="N1504" s="6"/>
      <c r="P1504" s="3">
        <f t="shared" si="233"/>
        <v>45317</v>
      </c>
      <c r="Q1504" t="str">
        <f t="shared" si="234"/>
        <v/>
      </c>
      <c r="R1504" t="str">
        <f t="shared" si="235"/>
        <v>Yes</v>
      </c>
      <c r="S1504">
        <f t="shared" si="236"/>
        <v>22347</v>
      </c>
      <c r="T1504" t="str">
        <f t="shared" si="237"/>
        <v>Cost of Sales 3</v>
      </c>
      <c r="U1504" s="3">
        <f t="shared" si="238"/>
        <v>45317</v>
      </c>
      <c r="V1504" t="str">
        <f>IF($R1504="No","",IF(D1504="","JD",INDEX(Lookup!$B:$B,MATCH(LEFT(D1504,2),Lookup!$A:$A,0))))</f>
        <v>PI</v>
      </c>
      <c r="W1504" t="str">
        <f t="shared" si="239"/>
        <v>xxxx xxx xxxxx</v>
      </c>
      <c r="X1504" t="str">
        <f t="shared" si="240"/>
        <v>xxxx xxx xxx xxx</v>
      </c>
      <c r="Y1504" t="str">
        <f t="shared" si="241"/>
        <v>PI xxx</v>
      </c>
      <c r="Z1504" s="5">
        <f t="shared" si="242"/>
        <v>18.2628135</v>
      </c>
    </row>
    <row r="1505" spans="1:26" x14ac:dyDescent="0.25">
      <c r="A1505" s="6" t="s">
        <v>16</v>
      </c>
      <c r="B1505" s="6" t="s">
        <v>16</v>
      </c>
      <c r="C1505" s="6" t="s">
        <v>54</v>
      </c>
      <c r="D1505" s="6" t="s">
        <v>55</v>
      </c>
      <c r="E1505" s="6">
        <v>11111</v>
      </c>
      <c r="F1505" s="6" t="s">
        <v>56</v>
      </c>
      <c r="G1505" s="6">
        <v>123456</v>
      </c>
      <c r="H1505" s="6" t="s">
        <v>57</v>
      </c>
      <c r="I1505" s="7">
        <v>18.2628135</v>
      </c>
      <c r="J1505" s="6" t="s">
        <v>15</v>
      </c>
      <c r="K1505" s="7">
        <v>43815.587121499993</v>
      </c>
      <c r="L1505" s="6" t="s">
        <v>15</v>
      </c>
      <c r="M1505" s="6"/>
      <c r="N1505" s="6"/>
      <c r="P1505" s="3">
        <f t="shared" si="233"/>
        <v>45317</v>
      </c>
      <c r="Q1505" t="str">
        <f t="shared" si="234"/>
        <v/>
      </c>
      <c r="R1505" t="str">
        <f t="shared" si="235"/>
        <v>Yes</v>
      </c>
      <c r="S1505">
        <f t="shared" si="236"/>
        <v>22347</v>
      </c>
      <c r="T1505" t="str">
        <f t="shared" si="237"/>
        <v>Cost of Sales 3</v>
      </c>
      <c r="U1505" s="3">
        <f t="shared" si="238"/>
        <v>45317</v>
      </c>
      <c r="V1505" t="str">
        <f>IF($R1505="No","",IF(D1505="","JD",INDEX(Lookup!$B:$B,MATCH(LEFT(D1505,2),Lookup!$A:$A,0))))</f>
        <v>PI</v>
      </c>
      <c r="W1505" t="str">
        <f t="shared" si="239"/>
        <v>xxxx xxx xxxxx</v>
      </c>
      <c r="X1505" t="str">
        <f t="shared" si="240"/>
        <v>xxxx xxx xxx xxx</v>
      </c>
      <c r="Y1505" t="str">
        <f t="shared" si="241"/>
        <v>PI xxx</v>
      </c>
      <c r="Z1505" s="5">
        <f t="shared" si="242"/>
        <v>65.591884000000007</v>
      </c>
    </row>
    <row r="1506" spans="1:26" x14ac:dyDescent="0.25">
      <c r="A1506" s="6" t="s">
        <v>16</v>
      </c>
      <c r="B1506" s="6" t="s">
        <v>16</v>
      </c>
      <c r="C1506" s="6" t="s">
        <v>54</v>
      </c>
      <c r="D1506" s="6" t="s">
        <v>55</v>
      </c>
      <c r="E1506" s="6">
        <v>11111</v>
      </c>
      <c r="F1506" s="6" t="s">
        <v>56</v>
      </c>
      <c r="G1506" s="6">
        <v>123456</v>
      </c>
      <c r="H1506" s="6" t="s">
        <v>57</v>
      </c>
      <c r="I1506" s="7">
        <v>65.591884000000007</v>
      </c>
      <c r="J1506" s="6" t="s">
        <v>15</v>
      </c>
      <c r="K1506" s="7">
        <v>43881.179005500002</v>
      </c>
      <c r="L1506" s="6" t="s">
        <v>15</v>
      </c>
      <c r="M1506" s="6"/>
      <c r="N1506" s="6"/>
      <c r="P1506" s="3">
        <f t="shared" si="233"/>
        <v>45317</v>
      </c>
      <c r="Q1506" t="str">
        <f t="shared" si="234"/>
        <v/>
      </c>
      <c r="R1506" t="str">
        <f t="shared" si="235"/>
        <v>Yes</v>
      </c>
      <c r="S1506">
        <f t="shared" si="236"/>
        <v>22347</v>
      </c>
      <c r="T1506" t="str">
        <f t="shared" si="237"/>
        <v>Cost of Sales 3</v>
      </c>
      <c r="U1506" s="3">
        <f t="shared" si="238"/>
        <v>45317</v>
      </c>
      <c r="V1506" t="str">
        <f>IF($R1506="No","",IF(D1506="","JD",INDEX(Lookup!$B:$B,MATCH(LEFT(D1506,2),Lookup!$A:$A,0))))</f>
        <v>PI</v>
      </c>
      <c r="W1506" t="str">
        <f t="shared" si="239"/>
        <v>xxxx xxx xxxxx</v>
      </c>
      <c r="X1506" t="str">
        <f t="shared" si="240"/>
        <v>xxxx xxx xxx xxx</v>
      </c>
      <c r="Y1506" t="str">
        <f t="shared" si="241"/>
        <v>PI xxx</v>
      </c>
      <c r="Z1506" s="5">
        <f t="shared" si="242"/>
        <v>25.481966500000002</v>
      </c>
    </row>
    <row r="1507" spans="1:26" x14ac:dyDescent="0.25">
      <c r="A1507" s="6" t="s">
        <v>16</v>
      </c>
      <c r="B1507" s="6" t="s">
        <v>16</v>
      </c>
      <c r="C1507" s="6" t="s">
        <v>54</v>
      </c>
      <c r="D1507" s="6" t="s">
        <v>55</v>
      </c>
      <c r="E1507" s="6">
        <v>11111</v>
      </c>
      <c r="F1507" s="6" t="s">
        <v>56</v>
      </c>
      <c r="G1507" s="6">
        <v>123456</v>
      </c>
      <c r="H1507" s="6" t="s">
        <v>57</v>
      </c>
      <c r="I1507" s="7">
        <v>25.481966500000002</v>
      </c>
      <c r="J1507" s="6" t="s">
        <v>15</v>
      </c>
      <c r="K1507" s="7">
        <v>43906.660971999998</v>
      </c>
      <c r="L1507" s="6" t="s">
        <v>15</v>
      </c>
      <c r="M1507" s="6"/>
      <c r="N1507" s="6"/>
      <c r="P1507" s="3">
        <f t="shared" si="233"/>
        <v>45317</v>
      </c>
      <c r="Q1507" t="str">
        <f t="shared" si="234"/>
        <v/>
      </c>
      <c r="R1507" t="str">
        <f t="shared" si="235"/>
        <v>Yes</v>
      </c>
      <c r="S1507">
        <f t="shared" si="236"/>
        <v>22347</v>
      </c>
      <c r="T1507" t="str">
        <f t="shared" si="237"/>
        <v>Cost of Sales 3</v>
      </c>
      <c r="U1507" s="3">
        <f t="shared" si="238"/>
        <v>45317</v>
      </c>
      <c r="V1507" t="str">
        <f>IF($R1507="No","",IF(D1507="","JD",INDEX(Lookup!$B:$B,MATCH(LEFT(D1507,2),Lookup!$A:$A,0))))</f>
        <v>PI</v>
      </c>
      <c r="W1507" t="str">
        <f t="shared" si="239"/>
        <v>xxxx xxx xxxxx</v>
      </c>
      <c r="X1507" t="str">
        <f t="shared" si="240"/>
        <v>xxxx xxx xxx xxx</v>
      </c>
      <c r="Y1507" t="str">
        <f t="shared" si="241"/>
        <v>PI xxx</v>
      </c>
      <c r="Z1507" s="5">
        <f t="shared" si="242"/>
        <v>-0.36032549999999997</v>
      </c>
    </row>
    <row r="1508" spans="1:26" x14ac:dyDescent="0.25">
      <c r="A1508" s="6" t="s">
        <v>16</v>
      </c>
      <c r="B1508" s="6" t="s">
        <v>16</v>
      </c>
      <c r="C1508" s="6" t="s">
        <v>54</v>
      </c>
      <c r="D1508" s="6" t="s">
        <v>55</v>
      </c>
      <c r="E1508" s="6">
        <v>11111</v>
      </c>
      <c r="F1508" s="6" t="s">
        <v>56</v>
      </c>
      <c r="G1508" s="6">
        <v>123456</v>
      </c>
      <c r="H1508" s="6" t="s">
        <v>57</v>
      </c>
      <c r="I1508" s="7">
        <v>-0.36032549999999997</v>
      </c>
      <c r="J1508" s="6" t="s">
        <v>15</v>
      </c>
      <c r="K1508" s="7">
        <v>43906.300646499993</v>
      </c>
      <c r="L1508" s="6" t="s">
        <v>15</v>
      </c>
      <c r="M1508" s="6"/>
      <c r="N1508" s="6"/>
      <c r="P1508" s="3">
        <f t="shared" si="233"/>
        <v>45317</v>
      </c>
      <c r="Q1508" t="str">
        <f t="shared" si="234"/>
        <v/>
      </c>
      <c r="R1508" t="str">
        <f t="shared" si="235"/>
        <v>Yes</v>
      </c>
      <c r="S1508">
        <f t="shared" si="236"/>
        <v>22347</v>
      </c>
      <c r="T1508" t="str">
        <f t="shared" si="237"/>
        <v>Cost of Sales 3</v>
      </c>
      <c r="U1508" s="3">
        <f t="shared" si="238"/>
        <v>45317</v>
      </c>
      <c r="V1508" t="str">
        <f>IF($R1508="No","",IF(D1508="","JD",INDEX(Lookup!$B:$B,MATCH(LEFT(D1508,2),Lookup!$A:$A,0))))</f>
        <v>PI</v>
      </c>
      <c r="W1508" t="str">
        <f t="shared" si="239"/>
        <v>xxxx xxx xxxxx</v>
      </c>
      <c r="X1508" t="str">
        <f t="shared" si="240"/>
        <v>xxxx xxx xxx xxx</v>
      </c>
      <c r="Y1508" t="str">
        <f t="shared" si="241"/>
        <v>PI xxx</v>
      </c>
      <c r="Z1508" s="5">
        <f t="shared" si="242"/>
        <v>18.2628135</v>
      </c>
    </row>
    <row r="1509" spans="1:26" x14ac:dyDescent="0.25">
      <c r="A1509" s="6" t="s">
        <v>16</v>
      </c>
      <c r="B1509" s="6" t="s">
        <v>16</v>
      </c>
      <c r="C1509" s="6" t="s">
        <v>54</v>
      </c>
      <c r="D1509" s="6" t="s">
        <v>55</v>
      </c>
      <c r="E1509" s="6">
        <v>11111</v>
      </c>
      <c r="F1509" s="6" t="s">
        <v>56</v>
      </c>
      <c r="G1509" s="6">
        <v>123456</v>
      </c>
      <c r="H1509" s="6" t="s">
        <v>57</v>
      </c>
      <c r="I1509" s="7">
        <v>18.2628135</v>
      </c>
      <c r="J1509" s="6" t="s">
        <v>15</v>
      </c>
      <c r="K1509" s="7">
        <v>43924.563459999998</v>
      </c>
      <c r="L1509" s="6" t="s">
        <v>15</v>
      </c>
      <c r="M1509" s="6"/>
      <c r="N1509" s="6"/>
      <c r="P1509" s="3">
        <f t="shared" si="233"/>
        <v>45317</v>
      </c>
      <c r="Q1509" t="str">
        <f t="shared" si="234"/>
        <v/>
      </c>
      <c r="R1509" t="str">
        <f t="shared" si="235"/>
        <v>Yes</v>
      </c>
      <c r="S1509">
        <f t="shared" si="236"/>
        <v>22347</v>
      </c>
      <c r="T1509" t="str">
        <f t="shared" si="237"/>
        <v>Cost of Sales 3</v>
      </c>
      <c r="U1509" s="3">
        <f t="shared" si="238"/>
        <v>45317</v>
      </c>
      <c r="V1509" t="str">
        <f>IF($R1509="No","",IF(D1509="","JD",INDEX(Lookup!$B:$B,MATCH(LEFT(D1509,2),Lookup!$A:$A,0))))</f>
        <v>PI</v>
      </c>
      <c r="W1509" t="str">
        <f t="shared" si="239"/>
        <v>xxxx xxx xxxxx</v>
      </c>
      <c r="X1509" t="str">
        <f t="shared" si="240"/>
        <v>xxxx xxx xxx xxx</v>
      </c>
      <c r="Y1509" t="str">
        <f t="shared" si="241"/>
        <v>PI xxx</v>
      </c>
      <c r="Z1509" s="5">
        <f t="shared" si="242"/>
        <v>1.668876</v>
      </c>
    </row>
    <row r="1510" spans="1:26" x14ac:dyDescent="0.25">
      <c r="A1510" s="6" t="s">
        <v>16</v>
      </c>
      <c r="B1510" s="6" t="s">
        <v>16</v>
      </c>
      <c r="C1510" s="6" t="s">
        <v>54</v>
      </c>
      <c r="D1510" s="6" t="s">
        <v>55</v>
      </c>
      <c r="E1510" s="6">
        <v>11111</v>
      </c>
      <c r="F1510" s="6" t="s">
        <v>56</v>
      </c>
      <c r="G1510" s="6">
        <v>123456</v>
      </c>
      <c r="H1510" s="6" t="s">
        <v>57</v>
      </c>
      <c r="I1510" s="7">
        <v>1.668876</v>
      </c>
      <c r="J1510" s="6" t="s">
        <v>15</v>
      </c>
      <c r="K1510" s="7">
        <v>43926.232335999994</v>
      </c>
      <c r="L1510" s="6" t="s">
        <v>15</v>
      </c>
      <c r="M1510" s="6"/>
      <c r="N1510" s="6"/>
      <c r="P1510" s="3">
        <f t="shared" si="233"/>
        <v>45317</v>
      </c>
      <c r="Q1510" t="str">
        <f t="shared" si="234"/>
        <v/>
      </c>
      <c r="R1510" t="str">
        <f t="shared" si="235"/>
        <v>Yes</v>
      </c>
      <c r="S1510">
        <f t="shared" si="236"/>
        <v>22347</v>
      </c>
      <c r="T1510" t="str">
        <f t="shared" si="237"/>
        <v>Cost of Sales 3</v>
      </c>
      <c r="U1510" s="3">
        <f t="shared" si="238"/>
        <v>45317</v>
      </c>
      <c r="V1510" t="str">
        <f>IF($R1510="No","",IF(D1510="","JD",INDEX(Lookup!$B:$B,MATCH(LEFT(D1510,2),Lookup!$A:$A,0))))</f>
        <v>PI</v>
      </c>
      <c r="W1510" t="str">
        <f t="shared" si="239"/>
        <v>xxxx xxx xxxxx</v>
      </c>
      <c r="X1510" t="str">
        <f t="shared" si="240"/>
        <v>xxxx xxx xxx xxx</v>
      </c>
      <c r="Y1510" t="str">
        <f t="shared" si="241"/>
        <v>PI xxx</v>
      </c>
      <c r="Z1510" s="5">
        <f t="shared" si="242"/>
        <v>14.463591999999998</v>
      </c>
    </row>
    <row r="1511" spans="1:26" x14ac:dyDescent="0.25">
      <c r="A1511" s="6" t="s">
        <v>16</v>
      </c>
      <c r="B1511" s="6" t="s">
        <v>16</v>
      </c>
      <c r="C1511" s="6" t="s">
        <v>54</v>
      </c>
      <c r="D1511" s="6" t="s">
        <v>55</v>
      </c>
      <c r="E1511" s="6">
        <v>11111</v>
      </c>
      <c r="F1511" s="6" t="s">
        <v>56</v>
      </c>
      <c r="G1511" s="6">
        <v>123456</v>
      </c>
      <c r="H1511" s="6" t="s">
        <v>57</v>
      </c>
      <c r="I1511" s="7">
        <v>14.463591999999998</v>
      </c>
      <c r="J1511" s="6" t="s">
        <v>15</v>
      </c>
      <c r="K1511" s="7">
        <v>43940.695928000001</v>
      </c>
      <c r="L1511" s="6" t="s">
        <v>15</v>
      </c>
      <c r="M1511" s="6"/>
      <c r="N1511" s="6"/>
      <c r="P1511" s="3">
        <f t="shared" si="233"/>
        <v>45317</v>
      </c>
      <c r="Q1511" t="str">
        <f t="shared" si="234"/>
        <v/>
      </c>
      <c r="R1511" t="str">
        <f t="shared" si="235"/>
        <v>Yes</v>
      </c>
      <c r="S1511">
        <f t="shared" si="236"/>
        <v>22347</v>
      </c>
      <c r="T1511" t="str">
        <f t="shared" si="237"/>
        <v>Cost of Sales 3</v>
      </c>
      <c r="U1511" s="3">
        <f t="shared" si="238"/>
        <v>45317</v>
      </c>
      <c r="V1511" t="str">
        <f>IF($R1511="No","",IF(D1511="","JD",INDEX(Lookup!$B:$B,MATCH(LEFT(D1511,2),Lookup!$A:$A,0))))</f>
        <v>PI</v>
      </c>
      <c r="W1511" t="str">
        <f t="shared" si="239"/>
        <v>xxxx xxx xxxxx</v>
      </c>
      <c r="X1511" t="str">
        <f t="shared" si="240"/>
        <v>xxxx xxx xxx xxx</v>
      </c>
      <c r="Y1511" t="str">
        <f t="shared" si="241"/>
        <v>PI xxx</v>
      </c>
      <c r="Z1511" s="5">
        <f t="shared" si="242"/>
        <v>15.127349499999999</v>
      </c>
    </row>
    <row r="1512" spans="1:26" x14ac:dyDescent="0.25">
      <c r="A1512" s="6" t="s">
        <v>16</v>
      </c>
      <c r="B1512" s="6" t="s">
        <v>16</v>
      </c>
      <c r="C1512" s="6" t="s">
        <v>54</v>
      </c>
      <c r="D1512" s="6" t="s">
        <v>55</v>
      </c>
      <c r="E1512" s="6">
        <v>11111</v>
      </c>
      <c r="F1512" s="6" t="s">
        <v>56</v>
      </c>
      <c r="G1512" s="6">
        <v>123456</v>
      </c>
      <c r="H1512" s="6" t="s">
        <v>57</v>
      </c>
      <c r="I1512" s="7">
        <v>15.127349499999999</v>
      </c>
      <c r="J1512" s="6" t="s">
        <v>15</v>
      </c>
      <c r="K1512" s="7">
        <v>43955.8232775</v>
      </c>
      <c r="L1512" s="6" t="s">
        <v>15</v>
      </c>
      <c r="M1512" s="6"/>
      <c r="N1512" s="6"/>
      <c r="P1512" s="3">
        <f t="shared" si="233"/>
        <v>45317</v>
      </c>
      <c r="Q1512" t="str">
        <f t="shared" si="234"/>
        <v/>
      </c>
      <c r="R1512" t="str">
        <f t="shared" si="235"/>
        <v>Yes</v>
      </c>
      <c r="S1512">
        <f t="shared" si="236"/>
        <v>22347</v>
      </c>
      <c r="T1512" t="str">
        <f t="shared" si="237"/>
        <v>Cost of Sales 3</v>
      </c>
      <c r="U1512" s="3">
        <f t="shared" si="238"/>
        <v>45317</v>
      </c>
      <c r="V1512" t="str">
        <f>IF($R1512="No","",IF(D1512="","JD",INDEX(Lookup!$B:$B,MATCH(LEFT(D1512,2),Lookup!$A:$A,0))))</f>
        <v>PI</v>
      </c>
      <c r="W1512" t="str">
        <f t="shared" si="239"/>
        <v>xxxx xxx xxxxx</v>
      </c>
      <c r="X1512" t="str">
        <f t="shared" si="240"/>
        <v>xxxx xxx xxx xxx</v>
      </c>
      <c r="Y1512" t="str">
        <f t="shared" si="241"/>
        <v>PI xxx</v>
      </c>
      <c r="Z1512" s="5">
        <f t="shared" si="242"/>
        <v>14.767023999999999</v>
      </c>
    </row>
    <row r="1513" spans="1:26" x14ac:dyDescent="0.25">
      <c r="A1513" s="6" t="s">
        <v>16</v>
      </c>
      <c r="B1513" s="6" t="s">
        <v>16</v>
      </c>
      <c r="C1513" s="6" t="s">
        <v>54</v>
      </c>
      <c r="D1513" s="6" t="s">
        <v>55</v>
      </c>
      <c r="E1513" s="6">
        <v>11111</v>
      </c>
      <c r="F1513" s="6" t="s">
        <v>56</v>
      </c>
      <c r="G1513" s="6">
        <v>123456</v>
      </c>
      <c r="H1513" s="6" t="s">
        <v>57</v>
      </c>
      <c r="I1513" s="7">
        <v>14.767023999999999</v>
      </c>
      <c r="J1513" s="6" t="s">
        <v>15</v>
      </c>
      <c r="K1513" s="7">
        <v>43970.5903015</v>
      </c>
      <c r="L1513" s="6" t="s">
        <v>15</v>
      </c>
      <c r="M1513" s="6"/>
      <c r="N1513" s="6"/>
      <c r="P1513" s="3">
        <f t="shared" si="233"/>
        <v>45317</v>
      </c>
      <c r="Q1513" t="str">
        <f t="shared" si="234"/>
        <v/>
      </c>
      <c r="R1513" t="str">
        <f t="shared" si="235"/>
        <v>Yes</v>
      </c>
      <c r="S1513">
        <f t="shared" si="236"/>
        <v>22347</v>
      </c>
      <c r="T1513" t="str">
        <f t="shared" si="237"/>
        <v>Cost of Sales 3</v>
      </c>
      <c r="U1513" s="3">
        <f t="shared" si="238"/>
        <v>45317</v>
      </c>
      <c r="V1513" t="str">
        <f>IF($R1513="No","",IF(D1513="","JD",INDEX(Lookup!$B:$B,MATCH(LEFT(D1513,2),Lookup!$A:$A,0))))</f>
        <v>PI</v>
      </c>
      <c r="W1513" t="str">
        <f t="shared" si="239"/>
        <v>xxxx xxx xxxxx</v>
      </c>
      <c r="X1513" t="str">
        <f t="shared" si="240"/>
        <v>xxxx xxx xxx xxx</v>
      </c>
      <c r="Y1513" t="str">
        <f t="shared" si="241"/>
        <v>PI xxx</v>
      </c>
      <c r="Z1513" s="5">
        <f t="shared" si="242"/>
        <v>14.9250615</v>
      </c>
    </row>
    <row r="1514" spans="1:26" x14ac:dyDescent="0.25">
      <c r="A1514" s="6" t="s">
        <v>16</v>
      </c>
      <c r="B1514" s="6" t="s">
        <v>16</v>
      </c>
      <c r="C1514" s="6" t="s">
        <v>54</v>
      </c>
      <c r="D1514" s="6" t="s">
        <v>55</v>
      </c>
      <c r="E1514" s="6">
        <v>11111</v>
      </c>
      <c r="F1514" s="6" t="s">
        <v>56</v>
      </c>
      <c r="G1514" s="6">
        <v>123456</v>
      </c>
      <c r="H1514" s="6" t="s">
        <v>57</v>
      </c>
      <c r="I1514" s="7">
        <v>14.9250615</v>
      </c>
      <c r="J1514" s="6" t="s">
        <v>15</v>
      </c>
      <c r="K1514" s="7">
        <v>43985.515363000006</v>
      </c>
      <c r="L1514" s="6" t="s">
        <v>15</v>
      </c>
      <c r="M1514" s="6"/>
      <c r="N1514" s="6"/>
      <c r="P1514" s="3">
        <f t="shared" si="233"/>
        <v>45317</v>
      </c>
      <c r="Q1514" t="str">
        <f t="shared" si="234"/>
        <v/>
      </c>
      <c r="R1514" t="str">
        <f t="shared" si="235"/>
        <v>Yes</v>
      </c>
      <c r="S1514">
        <f t="shared" si="236"/>
        <v>22347</v>
      </c>
      <c r="T1514" t="str">
        <f t="shared" si="237"/>
        <v>Cost of Sales 3</v>
      </c>
      <c r="U1514" s="3">
        <f t="shared" si="238"/>
        <v>45317</v>
      </c>
      <c r="V1514" t="str">
        <f>IF($R1514="No","",IF(D1514="","JD",INDEX(Lookup!$B:$B,MATCH(LEFT(D1514,2),Lookup!$A:$A,0))))</f>
        <v>PI</v>
      </c>
      <c r="W1514" t="str">
        <f t="shared" si="239"/>
        <v>xxxx xxx xxxxx</v>
      </c>
      <c r="X1514" t="str">
        <f t="shared" si="240"/>
        <v>xxxx xxx xxx xxx</v>
      </c>
      <c r="Y1514" t="str">
        <f t="shared" si="241"/>
        <v>PI xxx</v>
      </c>
      <c r="Z1514" s="5">
        <f t="shared" si="242"/>
        <v>23.351620999999998</v>
      </c>
    </row>
    <row r="1515" spans="1:26" x14ac:dyDescent="0.25">
      <c r="A1515" s="6" t="s">
        <v>16</v>
      </c>
      <c r="B1515" s="6" t="s">
        <v>16</v>
      </c>
      <c r="C1515" s="6" t="s">
        <v>54</v>
      </c>
      <c r="D1515" s="6" t="s">
        <v>55</v>
      </c>
      <c r="E1515" s="6">
        <v>11111</v>
      </c>
      <c r="F1515" s="6" t="s">
        <v>56</v>
      </c>
      <c r="G1515" s="6">
        <v>123456</v>
      </c>
      <c r="H1515" s="6" t="s">
        <v>57</v>
      </c>
      <c r="I1515" s="7">
        <v>23.351620999999998</v>
      </c>
      <c r="J1515" s="6" t="s">
        <v>15</v>
      </c>
      <c r="K1515" s="7">
        <v>44008.866983999993</v>
      </c>
      <c r="L1515" s="6" t="s">
        <v>15</v>
      </c>
      <c r="M1515" s="6"/>
      <c r="N1515" s="6"/>
      <c r="P1515" s="3">
        <f t="shared" si="233"/>
        <v>45317</v>
      </c>
      <c r="Q1515" t="str">
        <f t="shared" si="234"/>
        <v/>
      </c>
      <c r="R1515" t="str">
        <f t="shared" si="235"/>
        <v>Yes</v>
      </c>
      <c r="S1515">
        <f t="shared" si="236"/>
        <v>22347</v>
      </c>
      <c r="T1515" t="str">
        <f t="shared" si="237"/>
        <v>Cost of Sales 3</v>
      </c>
      <c r="U1515" s="3">
        <f t="shared" si="238"/>
        <v>45317</v>
      </c>
      <c r="V1515" t="str">
        <f>IF($R1515="No","",IF(D1515="","JD",INDEX(Lookup!$B:$B,MATCH(LEFT(D1515,2),Lookup!$A:$A,0))))</f>
        <v>PI</v>
      </c>
      <c r="W1515" t="str">
        <f t="shared" si="239"/>
        <v>xxxx xxx xxxxx</v>
      </c>
      <c r="X1515" t="str">
        <f t="shared" si="240"/>
        <v>xxxx xxx xxx xxx</v>
      </c>
      <c r="Y1515" t="str">
        <f t="shared" si="241"/>
        <v>PI xxx</v>
      </c>
      <c r="Z1515" s="5">
        <f t="shared" si="242"/>
        <v>23.414835999999998</v>
      </c>
    </row>
    <row r="1516" spans="1:26" x14ac:dyDescent="0.25">
      <c r="A1516" s="6" t="s">
        <v>16</v>
      </c>
      <c r="B1516" s="6" t="s">
        <v>16</v>
      </c>
      <c r="C1516" s="6" t="s">
        <v>54</v>
      </c>
      <c r="D1516" s="6" t="s">
        <v>55</v>
      </c>
      <c r="E1516" s="6">
        <v>11111</v>
      </c>
      <c r="F1516" s="6" t="s">
        <v>56</v>
      </c>
      <c r="G1516" s="6">
        <v>123456</v>
      </c>
      <c r="H1516" s="6" t="s">
        <v>57</v>
      </c>
      <c r="I1516" s="7">
        <v>23.414835999999998</v>
      </c>
      <c r="J1516" s="6" t="s">
        <v>15</v>
      </c>
      <c r="K1516" s="7">
        <v>44032.281820000004</v>
      </c>
      <c r="L1516" s="6" t="s">
        <v>15</v>
      </c>
      <c r="M1516" s="6"/>
      <c r="N1516" s="6"/>
      <c r="P1516" s="3">
        <f t="shared" si="233"/>
        <v>45317</v>
      </c>
      <c r="Q1516" t="str">
        <f t="shared" si="234"/>
        <v/>
      </c>
      <c r="R1516" t="str">
        <f t="shared" si="235"/>
        <v>Yes</v>
      </c>
      <c r="S1516">
        <f t="shared" si="236"/>
        <v>22347</v>
      </c>
      <c r="T1516" t="str">
        <f t="shared" si="237"/>
        <v>Cost of Sales 3</v>
      </c>
      <c r="U1516" s="3">
        <f t="shared" si="238"/>
        <v>45317</v>
      </c>
      <c r="V1516" t="str">
        <f>IF($R1516="No","",IF(D1516="","JD",INDEX(Lookup!$B:$B,MATCH(LEFT(D1516,2),Lookup!$A:$A,0))))</f>
        <v>PI</v>
      </c>
      <c r="W1516" t="str">
        <f t="shared" si="239"/>
        <v>xxxx xxx xxxxx</v>
      </c>
      <c r="X1516" t="str">
        <f t="shared" si="240"/>
        <v>xxxx xxx xxx xxx</v>
      </c>
      <c r="Y1516" t="str">
        <f t="shared" si="241"/>
        <v>PI xxx</v>
      </c>
      <c r="Z1516" s="5">
        <f t="shared" si="242"/>
        <v>21.720673999999999</v>
      </c>
    </row>
    <row r="1517" spans="1:26" x14ac:dyDescent="0.25">
      <c r="A1517" s="6" t="s">
        <v>16</v>
      </c>
      <c r="B1517" s="6" t="s">
        <v>16</v>
      </c>
      <c r="C1517" s="6" t="s">
        <v>54</v>
      </c>
      <c r="D1517" s="6" t="s">
        <v>55</v>
      </c>
      <c r="E1517" s="6">
        <v>11111</v>
      </c>
      <c r="F1517" s="6" t="s">
        <v>56</v>
      </c>
      <c r="G1517" s="6">
        <v>123456</v>
      </c>
      <c r="H1517" s="6" t="s">
        <v>57</v>
      </c>
      <c r="I1517" s="7">
        <v>21.720673999999999</v>
      </c>
      <c r="J1517" s="6" t="s">
        <v>15</v>
      </c>
      <c r="K1517" s="7">
        <v>44054.002494</v>
      </c>
      <c r="L1517" s="6" t="s">
        <v>15</v>
      </c>
      <c r="M1517" s="6"/>
      <c r="N1517" s="6"/>
      <c r="P1517" s="3">
        <f t="shared" si="233"/>
        <v>45317</v>
      </c>
      <c r="Q1517" t="str">
        <f t="shared" si="234"/>
        <v/>
      </c>
      <c r="R1517" t="str">
        <f t="shared" si="235"/>
        <v>Yes</v>
      </c>
      <c r="S1517">
        <f t="shared" si="236"/>
        <v>22347</v>
      </c>
      <c r="T1517" t="str">
        <f t="shared" si="237"/>
        <v>Cost of Sales 3</v>
      </c>
      <c r="U1517" s="3">
        <f t="shared" si="238"/>
        <v>45317</v>
      </c>
      <c r="V1517" t="str">
        <f>IF($R1517="No","",IF(D1517="","JD",INDEX(Lookup!$B:$B,MATCH(LEFT(D1517,2),Lookup!$A:$A,0))))</f>
        <v>PI</v>
      </c>
      <c r="W1517" t="str">
        <f t="shared" si="239"/>
        <v>xxxx xxx xxxxx</v>
      </c>
      <c r="X1517" t="str">
        <f t="shared" si="240"/>
        <v>xxxx xxx xxx xxx</v>
      </c>
      <c r="Y1517" t="str">
        <f t="shared" si="241"/>
        <v>PI xxx</v>
      </c>
      <c r="Z1517" s="5">
        <f t="shared" si="242"/>
        <v>30.242056000000002</v>
      </c>
    </row>
    <row r="1518" spans="1:26" x14ac:dyDescent="0.25">
      <c r="A1518" s="6" t="s">
        <v>16</v>
      </c>
      <c r="B1518" s="6" t="s">
        <v>16</v>
      </c>
      <c r="C1518" s="6" t="s">
        <v>54</v>
      </c>
      <c r="D1518" s="6" t="s">
        <v>55</v>
      </c>
      <c r="E1518" s="6">
        <v>11111</v>
      </c>
      <c r="F1518" s="6" t="s">
        <v>56</v>
      </c>
      <c r="G1518" s="6">
        <v>123456</v>
      </c>
      <c r="H1518" s="6" t="s">
        <v>57</v>
      </c>
      <c r="I1518" s="7">
        <v>30.242056000000002</v>
      </c>
      <c r="J1518" s="6" t="s">
        <v>15</v>
      </c>
      <c r="K1518" s="7">
        <v>44084.244549999996</v>
      </c>
      <c r="L1518" s="6" t="s">
        <v>15</v>
      </c>
      <c r="M1518" s="6"/>
      <c r="N1518" s="6"/>
      <c r="P1518" s="3">
        <f t="shared" si="233"/>
        <v>45317</v>
      </c>
      <c r="Q1518" t="str">
        <f t="shared" si="234"/>
        <v/>
      </c>
      <c r="R1518" t="str">
        <f t="shared" si="235"/>
        <v>Yes</v>
      </c>
      <c r="S1518">
        <f t="shared" si="236"/>
        <v>22347</v>
      </c>
      <c r="T1518" t="str">
        <f t="shared" si="237"/>
        <v>Cost of Sales 3</v>
      </c>
      <c r="U1518" s="3">
        <f t="shared" si="238"/>
        <v>45317</v>
      </c>
      <c r="V1518" t="str">
        <f>IF($R1518="No","",IF(D1518="","JD",INDEX(Lookup!$B:$B,MATCH(LEFT(D1518,2),Lookup!$A:$A,0))))</f>
        <v>PI</v>
      </c>
      <c r="W1518" t="str">
        <f t="shared" si="239"/>
        <v>xxxx xxx xxxxx</v>
      </c>
      <c r="X1518" t="str">
        <f t="shared" si="240"/>
        <v>xxxx xxx xxx xxx</v>
      </c>
      <c r="Y1518" t="str">
        <f t="shared" si="241"/>
        <v>PI xxx</v>
      </c>
      <c r="Z1518" s="5">
        <f t="shared" si="242"/>
        <v>205.77114649999999</v>
      </c>
    </row>
    <row r="1519" spans="1:26" x14ac:dyDescent="0.25">
      <c r="A1519" s="6" t="s">
        <v>16</v>
      </c>
      <c r="B1519" s="6" t="s">
        <v>16</v>
      </c>
      <c r="C1519" s="6" t="s">
        <v>54</v>
      </c>
      <c r="D1519" s="6" t="s">
        <v>55</v>
      </c>
      <c r="E1519" s="6">
        <v>11111</v>
      </c>
      <c r="F1519" s="6" t="s">
        <v>56</v>
      </c>
      <c r="G1519" s="6">
        <v>123456</v>
      </c>
      <c r="H1519" s="6" t="s">
        <v>57</v>
      </c>
      <c r="I1519" s="7">
        <v>205.77114649999999</v>
      </c>
      <c r="J1519" s="6" t="s">
        <v>15</v>
      </c>
      <c r="K1519" s="7">
        <v>44290.015696499999</v>
      </c>
      <c r="L1519" s="6" t="s">
        <v>15</v>
      </c>
      <c r="M1519" s="6"/>
      <c r="N1519" s="6"/>
      <c r="P1519" s="3">
        <f t="shared" si="233"/>
        <v>45317</v>
      </c>
      <c r="Q1519" t="str">
        <f t="shared" si="234"/>
        <v/>
      </c>
      <c r="R1519" t="str">
        <f t="shared" si="235"/>
        <v>Yes</v>
      </c>
      <c r="S1519">
        <f t="shared" si="236"/>
        <v>22347</v>
      </c>
      <c r="T1519" t="str">
        <f t="shared" si="237"/>
        <v>Cost of Sales 3</v>
      </c>
      <c r="U1519" s="3">
        <f t="shared" si="238"/>
        <v>45317</v>
      </c>
      <c r="V1519" t="str">
        <f>IF($R1519="No","",IF(D1519="","JD",INDEX(Lookup!$B:$B,MATCH(LEFT(D1519,2),Lookup!$A:$A,0))))</f>
        <v>PI</v>
      </c>
      <c r="W1519" t="str">
        <f t="shared" si="239"/>
        <v>xxxx xxx xxxxx</v>
      </c>
      <c r="X1519" t="str">
        <f t="shared" si="240"/>
        <v>xxxx xxx xxx xxx</v>
      </c>
      <c r="Y1519" t="str">
        <f t="shared" si="241"/>
        <v>PI xxx</v>
      </c>
      <c r="Z1519" s="5">
        <f t="shared" si="242"/>
        <v>21.7775675</v>
      </c>
    </row>
    <row r="1520" spans="1:26" x14ac:dyDescent="0.25">
      <c r="A1520" s="6" t="s">
        <v>16</v>
      </c>
      <c r="B1520" s="6" t="s">
        <v>16</v>
      </c>
      <c r="C1520" s="6" t="s">
        <v>54</v>
      </c>
      <c r="D1520" s="6" t="s">
        <v>55</v>
      </c>
      <c r="E1520" s="6">
        <v>11111</v>
      </c>
      <c r="F1520" s="6" t="s">
        <v>56</v>
      </c>
      <c r="G1520" s="6">
        <v>123456</v>
      </c>
      <c r="H1520" s="6" t="s">
        <v>57</v>
      </c>
      <c r="I1520" s="7">
        <v>21.7775675</v>
      </c>
      <c r="J1520" s="6" t="s">
        <v>15</v>
      </c>
      <c r="K1520" s="7">
        <v>44311.793264</v>
      </c>
      <c r="L1520" s="6" t="s">
        <v>15</v>
      </c>
      <c r="M1520" s="6"/>
      <c r="N1520" s="6"/>
      <c r="P1520" s="3">
        <f t="shared" si="233"/>
        <v>45317</v>
      </c>
      <c r="Q1520" t="str">
        <f t="shared" si="234"/>
        <v/>
      </c>
      <c r="R1520" t="str">
        <f t="shared" si="235"/>
        <v>Yes</v>
      </c>
      <c r="S1520">
        <f t="shared" si="236"/>
        <v>22347</v>
      </c>
      <c r="T1520" t="str">
        <f t="shared" si="237"/>
        <v>Cost of Sales 3</v>
      </c>
      <c r="U1520" s="3">
        <f t="shared" si="238"/>
        <v>45317</v>
      </c>
      <c r="V1520" t="str">
        <f>IF($R1520="No","",IF(D1520="","JD",INDEX(Lookup!$B:$B,MATCH(LEFT(D1520,2),Lookup!$A:$A,0))))</f>
        <v>PI</v>
      </c>
      <c r="W1520" t="str">
        <f t="shared" si="239"/>
        <v>xxxx xxx xxxxx</v>
      </c>
      <c r="X1520" t="str">
        <f t="shared" si="240"/>
        <v>xxxx xxx xxx xxx</v>
      </c>
      <c r="Y1520" t="str">
        <f t="shared" si="241"/>
        <v>PI xxx</v>
      </c>
      <c r="Z1520" s="5">
        <f t="shared" si="242"/>
        <v>24.9383175</v>
      </c>
    </row>
    <row r="1521" spans="1:26" x14ac:dyDescent="0.25">
      <c r="A1521" s="6" t="s">
        <v>16</v>
      </c>
      <c r="B1521" s="6" t="s">
        <v>16</v>
      </c>
      <c r="C1521" s="6" t="s">
        <v>54</v>
      </c>
      <c r="D1521" s="6" t="s">
        <v>55</v>
      </c>
      <c r="E1521" s="6">
        <v>11111</v>
      </c>
      <c r="F1521" s="6" t="s">
        <v>56</v>
      </c>
      <c r="G1521" s="6">
        <v>123456</v>
      </c>
      <c r="H1521" s="6" t="s">
        <v>57</v>
      </c>
      <c r="I1521" s="7">
        <v>24.9383175</v>
      </c>
      <c r="J1521" s="6" t="s">
        <v>15</v>
      </c>
      <c r="K1521" s="7">
        <v>44336.731581500004</v>
      </c>
      <c r="L1521" s="6" t="s">
        <v>15</v>
      </c>
      <c r="M1521" s="6"/>
      <c r="N1521" s="6"/>
      <c r="P1521" s="3">
        <f t="shared" si="233"/>
        <v>45317</v>
      </c>
      <c r="Q1521" t="str">
        <f t="shared" si="234"/>
        <v/>
      </c>
      <c r="R1521" t="str">
        <f t="shared" si="235"/>
        <v>Yes</v>
      </c>
      <c r="S1521">
        <f t="shared" si="236"/>
        <v>22347</v>
      </c>
      <c r="T1521" t="str">
        <f t="shared" si="237"/>
        <v>Cost of Sales 3</v>
      </c>
      <c r="U1521" s="3">
        <f t="shared" si="238"/>
        <v>45317</v>
      </c>
      <c r="V1521" t="str">
        <f>IF($R1521="No","",IF(D1521="","JD",INDEX(Lookup!$B:$B,MATCH(LEFT(D1521,2),Lookup!$A:$A,0))))</f>
        <v>PI</v>
      </c>
      <c r="W1521" t="str">
        <f t="shared" si="239"/>
        <v>xxxx xxx xxxxx</v>
      </c>
      <c r="X1521" t="str">
        <f t="shared" si="240"/>
        <v>xxxx xxx xxx xxx</v>
      </c>
      <c r="Y1521" t="str">
        <f t="shared" si="241"/>
        <v>PI xxx</v>
      </c>
      <c r="Z1521" s="5">
        <f t="shared" si="242"/>
        <v>10.329331</v>
      </c>
    </row>
    <row r="1522" spans="1:26" x14ac:dyDescent="0.25">
      <c r="A1522" s="6" t="s">
        <v>16</v>
      </c>
      <c r="B1522" s="6" t="s">
        <v>16</v>
      </c>
      <c r="C1522" s="6" t="s">
        <v>54</v>
      </c>
      <c r="D1522" s="6" t="s">
        <v>55</v>
      </c>
      <c r="E1522" s="6">
        <v>11111</v>
      </c>
      <c r="F1522" s="6" t="s">
        <v>56</v>
      </c>
      <c r="G1522" s="6">
        <v>123456</v>
      </c>
      <c r="H1522" s="6" t="s">
        <v>57</v>
      </c>
      <c r="I1522" s="7">
        <v>10.329331</v>
      </c>
      <c r="J1522" s="6" t="s">
        <v>15</v>
      </c>
      <c r="K1522" s="7">
        <v>44347.060912499997</v>
      </c>
      <c r="L1522" s="6" t="s">
        <v>15</v>
      </c>
      <c r="M1522" s="6"/>
      <c r="N1522" s="6"/>
      <c r="P1522" s="3">
        <f t="shared" si="233"/>
        <v>45317</v>
      </c>
      <c r="Q1522" t="str">
        <f t="shared" si="234"/>
        <v/>
      </c>
      <c r="R1522" t="str">
        <f t="shared" si="235"/>
        <v>Yes</v>
      </c>
      <c r="S1522">
        <f t="shared" si="236"/>
        <v>22347</v>
      </c>
      <c r="T1522" t="str">
        <f t="shared" si="237"/>
        <v>Cost of Sales 3</v>
      </c>
      <c r="U1522" s="3">
        <f t="shared" si="238"/>
        <v>45317</v>
      </c>
      <c r="V1522" t="str">
        <f>IF($R1522="No","",IF(D1522="","JD",INDEX(Lookup!$B:$B,MATCH(LEFT(D1522,2),Lookup!$A:$A,0))))</f>
        <v>PI</v>
      </c>
      <c r="W1522" t="str">
        <f t="shared" si="239"/>
        <v>xxxx xxx xxxxx</v>
      </c>
      <c r="X1522" t="str">
        <f t="shared" si="240"/>
        <v>xxxx xxx xxx xxx</v>
      </c>
      <c r="Y1522" t="str">
        <f t="shared" si="241"/>
        <v>PI xxx</v>
      </c>
      <c r="Z1522" s="5">
        <f t="shared" si="242"/>
        <v>31.114422999999999</v>
      </c>
    </row>
    <row r="1523" spans="1:26" x14ac:dyDescent="0.25">
      <c r="A1523" s="6" t="s">
        <v>16</v>
      </c>
      <c r="B1523" s="6" t="s">
        <v>16</v>
      </c>
      <c r="C1523" s="6" t="s">
        <v>54</v>
      </c>
      <c r="D1523" s="6" t="s">
        <v>55</v>
      </c>
      <c r="E1523" s="6">
        <v>11111</v>
      </c>
      <c r="F1523" s="6" t="s">
        <v>56</v>
      </c>
      <c r="G1523" s="6">
        <v>123456</v>
      </c>
      <c r="H1523" s="6" t="s">
        <v>57</v>
      </c>
      <c r="I1523" s="7">
        <v>31.114422999999999</v>
      </c>
      <c r="J1523" s="6" t="s">
        <v>15</v>
      </c>
      <c r="K1523" s="7">
        <v>44378.175335499996</v>
      </c>
      <c r="L1523" s="6" t="s">
        <v>15</v>
      </c>
      <c r="M1523" s="6"/>
      <c r="N1523" s="6"/>
      <c r="P1523" s="3">
        <f t="shared" si="233"/>
        <v>45317</v>
      </c>
      <c r="Q1523" t="str">
        <f t="shared" si="234"/>
        <v/>
      </c>
      <c r="R1523" t="str">
        <f t="shared" si="235"/>
        <v>Yes</v>
      </c>
      <c r="S1523">
        <f t="shared" si="236"/>
        <v>22347</v>
      </c>
      <c r="T1523" t="str">
        <f t="shared" si="237"/>
        <v>Cost of Sales 3</v>
      </c>
      <c r="U1523" s="3">
        <f t="shared" si="238"/>
        <v>45317</v>
      </c>
      <c r="V1523" t="str">
        <f>IF($R1523="No","",IF(D1523="","JD",INDEX(Lookup!$B:$B,MATCH(LEFT(D1523,2),Lookup!$A:$A,0))))</f>
        <v>PI</v>
      </c>
      <c r="W1523" t="str">
        <f t="shared" si="239"/>
        <v>xxxx xxx xxxxx</v>
      </c>
      <c r="X1523" t="str">
        <f t="shared" si="240"/>
        <v>xxxx xxx xxx xxx</v>
      </c>
      <c r="Y1523" t="str">
        <f t="shared" si="241"/>
        <v>PI xxx</v>
      </c>
      <c r="Z1523" s="5">
        <f t="shared" si="242"/>
        <v>13.9641935</v>
      </c>
    </row>
    <row r="1524" spans="1:26" x14ac:dyDescent="0.25">
      <c r="A1524" s="6" t="s">
        <v>16</v>
      </c>
      <c r="B1524" s="6" t="s">
        <v>16</v>
      </c>
      <c r="C1524" s="6" t="s">
        <v>54</v>
      </c>
      <c r="D1524" s="6" t="s">
        <v>55</v>
      </c>
      <c r="E1524" s="6">
        <v>11111</v>
      </c>
      <c r="F1524" s="6" t="s">
        <v>56</v>
      </c>
      <c r="G1524" s="6">
        <v>123456</v>
      </c>
      <c r="H1524" s="6" t="s">
        <v>57</v>
      </c>
      <c r="I1524" s="7">
        <v>13.9641935</v>
      </c>
      <c r="J1524" s="6" t="s">
        <v>15</v>
      </c>
      <c r="K1524" s="7">
        <v>44392.139529</v>
      </c>
      <c r="L1524" s="6" t="s">
        <v>15</v>
      </c>
      <c r="M1524" s="6"/>
      <c r="N1524" s="6"/>
      <c r="P1524" s="3">
        <f t="shared" si="233"/>
        <v>45317</v>
      </c>
      <c r="Q1524" t="str">
        <f t="shared" si="234"/>
        <v/>
      </c>
      <c r="R1524" t="str">
        <f t="shared" si="235"/>
        <v>Yes</v>
      </c>
      <c r="S1524">
        <f t="shared" si="236"/>
        <v>22347</v>
      </c>
      <c r="T1524" t="str">
        <f t="shared" si="237"/>
        <v>Cost of Sales 3</v>
      </c>
      <c r="U1524" s="3">
        <f t="shared" si="238"/>
        <v>45317</v>
      </c>
      <c r="V1524" t="str">
        <f>IF($R1524="No","",IF(D1524="","JD",INDEX(Lookup!$B:$B,MATCH(LEFT(D1524,2),Lookup!$A:$A,0))))</f>
        <v>PI</v>
      </c>
      <c r="W1524" t="str">
        <f t="shared" si="239"/>
        <v>xxxx xxx xxxxx</v>
      </c>
      <c r="X1524" t="str">
        <f t="shared" si="240"/>
        <v>xxxx xxx xxx xxx</v>
      </c>
      <c r="Y1524" t="str">
        <f t="shared" si="241"/>
        <v>PI xxx</v>
      </c>
      <c r="Z1524" s="5">
        <f t="shared" si="242"/>
        <v>15.2032075</v>
      </c>
    </row>
    <row r="1525" spans="1:26" x14ac:dyDescent="0.25">
      <c r="A1525" s="6" t="s">
        <v>16</v>
      </c>
      <c r="B1525" s="6" t="s">
        <v>16</v>
      </c>
      <c r="C1525" s="6" t="s">
        <v>54</v>
      </c>
      <c r="D1525" s="6" t="s">
        <v>55</v>
      </c>
      <c r="E1525" s="6">
        <v>11111</v>
      </c>
      <c r="F1525" s="6" t="s">
        <v>56</v>
      </c>
      <c r="G1525" s="6">
        <v>123456</v>
      </c>
      <c r="H1525" s="6" t="s">
        <v>57</v>
      </c>
      <c r="I1525" s="7">
        <v>15.2032075</v>
      </c>
      <c r="J1525" s="6" t="s">
        <v>15</v>
      </c>
      <c r="K1525" s="7">
        <v>44407.342736500003</v>
      </c>
      <c r="L1525" s="6" t="s">
        <v>15</v>
      </c>
      <c r="M1525" s="6"/>
      <c r="N1525" s="6"/>
      <c r="P1525" s="3">
        <f t="shared" si="233"/>
        <v>45317</v>
      </c>
      <c r="Q1525" t="str">
        <f t="shared" si="234"/>
        <v/>
      </c>
      <c r="R1525" t="str">
        <f t="shared" si="235"/>
        <v>Yes</v>
      </c>
      <c r="S1525">
        <f t="shared" si="236"/>
        <v>22347</v>
      </c>
      <c r="T1525" t="str">
        <f t="shared" si="237"/>
        <v>Cost of Sales 3</v>
      </c>
      <c r="U1525" s="3">
        <f t="shared" si="238"/>
        <v>45317</v>
      </c>
      <c r="V1525" t="str">
        <f>IF($R1525="No","",IF(D1525="","JD",INDEX(Lookup!$B:$B,MATCH(LEFT(D1525,2),Lookup!$A:$A,0))))</f>
        <v>PI</v>
      </c>
      <c r="W1525" t="str">
        <f t="shared" si="239"/>
        <v>xxxx xxx xxxxx</v>
      </c>
      <c r="X1525" t="str">
        <f t="shared" si="240"/>
        <v>xxxx xxx xxx xxx</v>
      </c>
      <c r="Y1525" t="str">
        <f t="shared" si="241"/>
        <v>PI xxx</v>
      </c>
      <c r="Z1525" s="5">
        <f t="shared" si="242"/>
        <v>24.830852</v>
      </c>
    </row>
    <row r="1526" spans="1:26" x14ac:dyDescent="0.25">
      <c r="A1526" s="6" t="s">
        <v>16</v>
      </c>
      <c r="B1526" s="6" t="s">
        <v>16</v>
      </c>
      <c r="C1526" s="6" t="s">
        <v>54</v>
      </c>
      <c r="D1526" s="6" t="s">
        <v>55</v>
      </c>
      <c r="E1526" s="6">
        <v>11111</v>
      </c>
      <c r="F1526" s="6" t="s">
        <v>56</v>
      </c>
      <c r="G1526" s="6">
        <v>123456</v>
      </c>
      <c r="H1526" s="6" t="s">
        <v>57</v>
      </c>
      <c r="I1526" s="7">
        <v>24.830852</v>
      </c>
      <c r="J1526" s="6" t="s">
        <v>15</v>
      </c>
      <c r="K1526" s="7">
        <v>44432.173588500002</v>
      </c>
      <c r="L1526" s="6" t="s">
        <v>15</v>
      </c>
      <c r="M1526" s="6"/>
      <c r="N1526" s="6"/>
      <c r="P1526" s="3">
        <f t="shared" si="233"/>
        <v>45317</v>
      </c>
      <c r="Q1526" t="str">
        <f t="shared" si="234"/>
        <v/>
      </c>
      <c r="R1526" t="str">
        <f t="shared" si="235"/>
        <v>Yes</v>
      </c>
      <c r="S1526">
        <f t="shared" si="236"/>
        <v>22347</v>
      </c>
      <c r="T1526" t="str">
        <f t="shared" si="237"/>
        <v>Cost of Sales 3</v>
      </c>
      <c r="U1526" s="3">
        <f t="shared" si="238"/>
        <v>45317</v>
      </c>
      <c r="V1526" t="str">
        <f>IF($R1526="No","",IF(D1526="","JD",INDEX(Lookup!$B:$B,MATCH(LEFT(D1526,2),Lookup!$A:$A,0))))</f>
        <v>PI</v>
      </c>
      <c r="W1526" t="str">
        <f t="shared" si="239"/>
        <v>xxxx xxx xxxxx</v>
      </c>
      <c r="X1526" t="str">
        <f t="shared" si="240"/>
        <v>xxxx xxx xxx xxx</v>
      </c>
      <c r="Y1526" t="str">
        <f t="shared" si="241"/>
        <v>PI xxx</v>
      </c>
      <c r="Z1526" s="5">
        <f t="shared" si="242"/>
        <v>47.310106000000005</v>
      </c>
    </row>
    <row r="1527" spans="1:26" x14ac:dyDescent="0.25">
      <c r="A1527" s="6" t="s">
        <v>16</v>
      </c>
      <c r="B1527" s="6" t="s">
        <v>16</v>
      </c>
      <c r="C1527" s="6" t="s">
        <v>54</v>
      </c>
      <c r="D1527" s="6" t="s">
        <v>55</v>
      </c>
      <c r="E1527" s="6">
        <v>11111</v>
      </c>
      <c r="F1527" s="6" t="s">
        <v>56</v>
      </c>
      <c r="G1527" s="6">
        <v>123456</v>
      </c>
      <c r="H1527" s="6" t="s">
        <v>57</v>
      </c>
      <c r="I1527" s="7">
        <v>47.310106000000005</v>
      </c>
      <c r="J1527" s="6" t="s">
        <v>15</v>
      </c>
      <c r="K1527" s="7">
        <v>44479.483694499999</v>
      </c>
      <c r="L1527" s="6" t="s">
        <v>15</v>
      </c>
      <c r="M1527" s="6"/>
      <c r="N1527" s="6"/>
      <c r="P1527" s="3">
        <f t="shared" si="233"/>
        <v>45317</v>
      </c>
      <c r="Q1527" t="str">
        <f t="shared" si="234"/>
        <v/>
      </c>
      <c r="R1527" t="str">
        <f t="shared" si="235"/>
        <v>Yes</v>
      </c>
      <c r="S1527">
        <f t="shared" si="236"/>
        <v>22347</v>
      </c>
      <c r="T1527" t="str">
        <f t="shared" si="237"/>
        <v>Cost of Sales 3</v>
      </c>
      <c r="U1527" s="3">
        <f t="shared" si="238"/>
        <v>45317</v>
      </c>
      <c r="V1527" t="str">
        <f>IF($R1527="No","",IF(D1527="","JD",INDEX(Lookup!$B:$B,MATCH(LEFT(D1527,2),Lookup!$A:$A,0))))</f>
        <v>PI</v>
      </c>
      <c r="W1527" t="str">
        <f t="shared" si="239"/>
        <v>xxxx xxx xxxxx</v>
      </c>
      <c r="X1527" t="str">
        <f t="shared" si="240"/>
        <v>xxxx xxx xxx xxx</v>
      </c>
      <c r="Y1527" t="str">
        <f t="shared" si="241"/>
        <v>PI xxx</v>
      </c>
      <c r="Z1527" s="5">
        <f t="shared" si="242"/>
        <v>38.523220999999999</v>
      </c>
    </row>
    <row r="1528" spans="1:26" x14ac:dyDescent="0.25">
      <c r="A1528" s="6" t="s">
        <v>16</v>
      </c>
      <c r="B1528" s="6" t="s">
        <v>16</v>
      </c>
      <c r="C1528" s="6" t="s">
        <v>54</v>
      </c>
      <c r="D1528" s="6" t="s">
        <v>55</v>
      </c>
      <c r="E1528" s="6">
        <v>11111</v>
      </c>
      <c r="F1528" s="6" t="s">
        <v>56</v>
      </c>
      <c r="G1528" s="6">
        <v>123456</v>
      </c>
      <c r="H1528" s="6" t="s">
        <v>57</v>
      </c>
      <c r="I1528" s="7">
        <v>38.523220999999999</v>
      </c>
      <c r="J1528" s="6" t="s">
        <v>15</v>
      </c>
      <c r="K1528" s="7">
        <v>44518.006915499995</v>
      </c>
      <c r="L1528" s="6" t="s">
        <v>15</v>
      </c>
      <c r="M1528" s="6"/>
      <c r="N1528" s="6"/>
      <c r="P1528" s="3">
        <f t="shared" si="233"/>
        <v>45317</v>
      </c>
      <c r="Q1528" t="str">
        <f t="shared" si="234"/>
        <v/>
      </c>
      <c r="R1528" t="str">
        <f t="shared" si="235"/>
        <v>Yes</v>
      </c>
      <c r="S1528">
        <f t="shared" si="236"/>
        <v>22347</v>
      </c>
      <c r="T1528" t="str">
        <f t="shared" si="237"/>
        <v>Cost of Sales 3</v>
      </c>
      <c r="U1528" s="3">
        <f t="shared" si="238"/>
        <v>45317</v>
      </c>
      <c r="V1528" t="str">
        <f>IF($R1528="No","",IF(D1528="","JD",INDEX(Lookup!$B:$B,MATCH(LEFT(D1528,2),Lookup!$A:$A,0))))</f>
        <v>PI</v>
      </c>
      <c r="W1528" t="str">
        <f t="shared" si="239"/>
        <v>xxxx xxx xxxxx</v>
      </c>
      <c r="X1528" t="str">
        <f t="shared" si="240"/>
        <v>xxxx xxx xxx xxx</v>
      </c>
      <c r="Y1528" t="str">
        <f t="shared" si="241"/>
        <v>PI xxx</v>
      </c>
      <c r="Z1528" s="5">
        <f t="shared" si="242"/>
        <v>1.3338364999999999</v>
      </c>
    </row>
    <row r="1529" spans="1:26" x14ac:dyDescent="0.25">
      <c r="A1529" s="6" t="s">
        <v>16</v>
      </c>
      <c r="B1529" s="6" t="s">
        <v>16</v>
      </c>
      <c r="C1529" s="6" t="s">
        <v>54</v>
      </c>
      <c r="D1529" s="6" t="s">
        <v>55</v>
      </c>
      <c r="E1529" s="6">
        <v>11111</v>
      </c>
      <c r="F1529" s="6" t="s">
        <v>56</v>
      </c>
      <c r="G1529" s="6">
        <v>123456</v>
      </c>
      <c r="H1529" s="6" t="s">
        <v>57</v>
      </c>
      <c r="I1529" s="7">
        <v>1.3338364999999999</v>
      </c>
      <c r="J1529" s="6" t="s">
        <v>15</v>
      </c>
      <c r="K1529" s="7">
        <v>44519.340751999996</v>
      </c>
      <c r="L1529" s="6" t="s">
        <v>15</v>
      </c>
      <c r="M1529" s="6"/>
      <c r="N1529" s="6"/>
      <c r="P1529" s="3">
        <f t="shared" si="233"/>
        <v>45317</v>
      </c>
      <c r="Q1529" t="str">
        <f t="shared" si="234"/>
        <v/>
      </c>
      <c r="R1529" t="str">
        <f t="shared" si="235"/>
        <v>Yes</v>
      </c>
      <c r="S1529">
        <f t="shared" si="236"/>
        <v>22347</v>
      </c>
      <c r="T1529" t="str">
        <f t="shared" si="237"/>
        <v>Cost of Sales 3</v>
      </c>
      <c r="U1529" s="3">
        <f t="shared" si="238"/>
        <v>45317</v>
      </c>
      <c r="V1529" t="str">
        <f>IF($R1529="No","",IF(D1529="","JD",INDEX(Lookup!$B:$B,MATCH(LEFT(D1529,2),Lookup!$A:$A,0))))</f>
        <v>PI</v>
      </c>
      <c r="W1529" t="str">
        <f t="shared" si="239"/>
        <v>xxxx xxx xxxxx</v>
      </c>
      <c r="X1529" t="str">
        <f t="shared" si="240"/>
        <v>xxxx xxx xxx xxx</v>
      </c>
      <c r="Y1529" t="str">
        <f t="shared" si="241"/>
        <v>PI xxx</v>
      </c>
      <c r="Z1529" s="5">
        <f t="shared" si="242"/>
        <v>2.098738</v>
      </c>
    </row>
    <row r="1530" spans="1:26" x14ac:dyDescent="0.25">
      <c r="A1530" s="6" t="s">
        <v>16</v>
      </c>
      <c r="B1530" s="6" t="s">
        <v>16</v>
      </c>
      <c r="C1530" s="6" t="s">
        <v>54</v>
      </c>
      <c r="D1530" s="6" t="s">
        <v>55</v>
      </c>
      <c r="E1530" s="6">
        <v>11111</v>
      </c>
      <c r="F1530" s="6" t="s">
        <v>56</v>
      </c>
      <c r="G1530" s="6">
        <v>123456</v>
      </c>
      <c r="H1530" s="6" t="s">
        <v>57</v>
      </c>
      <c r="I1530" s="7">
        <v>2.098738</v>
      </c>
      <c r="J1530" s="6" t="s">
        <v>15</v>
      </c>
      <c r="K1530" s="7">
        <v>44521.439490000004</v>
      </c>
      <c r="L1530" s="6" t="s">
        <v>15</v>
      </c>
      <c r="M1530" s="6"/>
      <c r="N1530" s="6"/>
      <c r="P1530" s="3">
        <f t="shared" si="233"/>
        <v>45317</v>
      </c>
      <c r="Q1530" t="str">
        <f t="shared" si="234"/>
        <v/>
      </c>
      <c r="R1530" t="str">
        <f t="shared" si="235"/>
        <v>Yes</v>
      </c>
      <c r="S1530">
        <f t="shared" si="236"/>
        <v>22347</v>
      </c>
      <c r="T1530" t="str">
        <f t="shared" si="237"/>
        <v>Cost of Sales 3</v>
      </c>
      <c r="U1530" s="3">
        <f t="shared" si="238"/>
        <v>45317</v>
      </c>
      <c r="V1530" t="str">
        <f>IF($R1530="No","",IF(D1530="","JD",INDEX(Lookup!$B:$B,MATCH(LEFT(D1530,2),Lookup!$A:$A,0))))</f>
        <v>PI</v>
      </c>
      <c r="W1530" t="str">
        <f t="shared" si="239"/>
        <v>xxxx xxx xxxxx</v>
      </c>
      <c r="X1530" t="str">
        <f t="shared" si="240"/>
        <v>xxxx xxx xxx xxx</v>
      </c>
      <c r="Y1530" t="str">
        <f t="shared" si="241"/>
        <v>PI xxx</v>
      </c>
      <c r="Z1530" s="5">
        <f t="shared" si="242"/>
        <v>3.3124660000000001</v>
      </c>
    </row>
    <row r="1531" spans="1:26" x14ac:dyDescent="0.25">
      <c r="A1531" s="6" t="s">
        <v>16</v>
      </c>
      <c r="B1531" s="6" t="s">
        <v>16</v>
      </c>
      <c r="C1531" s="6" t="s">
        <v>54</v>
      </c>
      <c r="D1531" s="6" t="s">
        <v>55</v>
      </c>
      <c r="E1531" s="6">
        <v>11111</v>
      </c>
      <c r="F1531" s="6" t="s">
        <v>56</v>
      </c>
      <c r="G1531" s="6">
        <v>123456</v>
      </c>
      <c r="H1531" s="6" t="s">
        <v>57</v>
      </c>
      <c r="I1531" s="7">
        <v>3.3124660000000001</v>
      </c>
      <c r="J1531" s="6" t="s">
        <v>15</v>
      </c>
      <c r="K1531" s="7">
        <v>44524.751956</v>
      </c>
      <c r="L1531" s="6" t="s">
        <v>15</v>
      </c>
      <c r="M1531" s="6"/>
      <c r="N1531" s="6"/>
      <c r="P1531" s="3">
        <f t="shared" si="233"/>
        <v>45317</v>
      </c>
      <c r="Q1531" t="str">
        <f t="shared" si="234"/>
        <v/>
      </c>
      <c r="R1531" t="str">
        <f t="shared" si="235"/>
        <v>Yes</v>
      </c>
      <c r="S1531">
        <f t="shared" si="236"/>
        <v>22347</v>
      </c>
      <c r="T1531" t="str">
        <f t="shared" si="237"/>
        <v>Cost of Sales 3</v>
      </c>
      <c r="U1531" s="3">
        <f t="shared" si="238"/>
        <v>45317</v>
      </c>
      <c r="V1531" t="str">
        <f>IF($R1531="No","",IF(D1531="","JD",INDEX(Lookup!$B:$B,MATCH(LEFT(D1531,2),Lookup!$A:$A,0))))</f>
        <v>PI</v>
      </c>
      <c r="W1531" t="str">
        <f t="shared" si="239"/>
        <v>xxxx xxx xxxxx</v>
      </c>
      <c r="X1531" t="str">
        <f t="shared" si="240"/>
        <v>xxxx xxx xxx xxx</v>
      </c>
      <c r="Y1531" t="str">
        <f t="shared" si="241"/>
        <v>PI xxx</v>
      </c>
      <c r="Z1531" s="5">
        <f t="shared" si="242"/>
        <v>7.5668355000000007</v>
      </c>
    </row>
    <row r="1532" spans="1:26" x14ac:dyDescent="0.25">
      <c r="A1532" s="6" t="s">
        <v>16</v>
      </c>
      <c r="B1532" s="6" t="s">
        <v>16</v>
      </c>
      <c r="C1532" s="6" t="s">
        <v>54</v>
      </c>
      <c r="D1532" s="6" t="s">
        <v>55</v>
      </c>
      <c r="E1532" s="6">
        <v>11111</v>
      </c>
      <c r="F1532" s="6" t="s">
        <v>56</v>
      </c>
      <c r="G1532" s="6">
        <v>123456</v>
      </c>
      <c r="H1532" s="6" t="s">
        <v>57</v>
      </c>
      <c r="I1532" s="7">
        <v>7.5668355000000007</v>
      </c>
      <c r="J1532" s="6" t="s">
        <v>15</v>
      </c>
      <c r="K1532" s="7">
        <v>44532.318791499994</v>
      </c>
      <c r="L1532" s="6" t="s">
        <v>15</v>
      </c>
      <c r="M1532" s="6"/>
      <c r="N1532" s="6"/>
      <c r="P1532" s="3">
        <f t="shared" si="233"/>
        <v>45317</v>
      </c>
      <c r="Q1532" t="str">
        <f t="shared" si="234"/>
        <v/>
      </c>
      <c r="R1532" t="str">
        <f t="shared" si="235"/>
        <v>Yes</v>
      </c>
      <c r="S1532">
        <f t="shared" si="236"/>
        <v>22347</v>
      </c>
      <c r="T1532" t="str">
        <f t="shared" si="237"/>
        <v>Cost of Sales 3</v>
      </c>
      <c r="U1532" s="3">
        <f t="shared" si="238"/>
        <v>45317</v>
      </c>
      <c r="V1532" t="str">
        <f>IF($R1532="No","",IF(D1532="","JD",INDEX(Lookup!$B:$B,MATCH(LEFT(D1532,2),Lookup!$A:$A,0))))</f>
        <v>PI</v>
      </c>
      <c r="W1532" t="str">
        <f t="shared" si="239"/>
        <v>xxxx xxx xxxxx</v>
      </c>
      <c r="X1532" t="str">
        <f t="shared" si="240"/>
        <v>xxxx xxx xxx xxx</v>
      </c>
      <c r="Y1532" t="str">
        <f t="shared" si="241"/>
        <v>PI xxx</v>
      </c>
      <c r="Z1532" s="5">
        <f t="shared" si="242"/>
        <v>15.146314</v>
      </c>
    </row>
    <row r="1533" spans="1:26" x14ac:dyDescent="0.25">
      <c r="A1533" s="6" t="s">
        <v>16</v>
      </c>
      <c r="B1533" s="6" t="s">
        <v>16</v>
      </c>
      <c r="C1533" s="6" t="s">
        <v>54</v>
      </c>
      <c r="D1533" s="6" t="s">
        <v>55</v>
      </c>
      <c r="E1533" s="6">
        <v>11111</v>
      </c>
      <c r="F1533" s="6" t="s">
        <v>56</v>
      </c>
      <c r="G1533" s="6">
        <v>123456</v>
      </c>
      <c r="H1533" s="6" t="s">
        <v>57</v>
      </c>
      <c r="I1533" s="7">
        <v>15.146314</v>
      </c>
      <c r="J1533" s="6" t="s">
        <v>15</v>
      </c>
      <c r="K1533" s="7">
        <v>44547.465105499999</v>
      </c>
      <c r="L1533" s="6" t="s">
        <v>15</v>
      </c>
      <c r="M1533" s="6"/>
      <c r="N1533" s="6"/>
      <c r="P1533" s="3">
        <f t="shared" si="233"/>
        <v>45317</v>
      </c>
      <c r="Q1533" t="str">
        <f t="shared" si="234"/>
        <v/>
      </c>
      <c r="R1533" t="str">
        <f t="shared" si="235"/>
        <v>Yes</v>
      </c>
      <c r="S1533">
        <f t="shared" si="236"/>
        <v>22347</v>
      </c>
      <c r="T1533" t="str">
        <f t="shared" si="237"/>
        <v>Cost of Sales 3</v>
      </c>
      <c r="U1533" s="3">
        <f t="shared" si="238"/>
        <v>45317</v>
      </c>
      <c r="V1533" t="str">
        <f>IF($R1533="No","",IF(D1533="","JD",INDEX(Lookup!$B:$B,MATCH(LEFT(D1533,2),Lookup!$A:$A,0))))</f>
        <v>PI</v>
      </c>
      <c r="W1533" t="str">
        <f t="shared" si="239"/>
        <v>xxxx xxx xxxxx</v>
      </c>
      <c r="X1533" t="str">
        <f t="shared" si="240"/>
        <v>xxxx xxx xxx xxx</v>
      </c>
      <c r="Y1533" t="str">
        <f t="shared" si="241"/>
        <v>PI xxx</v>
      </c>
      <c r="Z1533" s="5">
        <f t="shared" si="242"/>
        <v>25.488288000000001</v>
      </c>
    </row>
    <row r="1534" spans="1:26" x14ac:dyDescent="0.25">
      <c r="A1534" s="6" t="s">
        <v>16</v>
      </c>
      <c r="B1534" s="6" t="s">
        <v>16</v>
      </c>
      <c r="C1534" s="6" t="s">
        <v>54</v>
      </c>
      <c r="D1534" s="6" t="s">
        <v>55</v>
      </c>
      <c r="E1534" s="6">
        <v>11111</v>
      </c>
      <c r="F1534" s="6" t="s">
        <v>56</v>
      </c>
      <c r="G1534" s="6">
        <v>123456</v>
      </c>
      <c r="H1534" s="6" t="s">
        <v>57</v>
      </c>
      <c r="I1534" s="7">
        <v>25.488288000000001</v>
      </c>
      <c r="J1534" s="6" t="s">
        <v>15</v>
      </c>
      <c r="K1534" s="7">
        <v>44572.9533935</v>
      </c>
      <c r="L1534" s="6" t="s">
        <v>15</v>
      </c>
      <c r="M1534" s="6"/>
      <c r="N1534" s="6"/>
      <c r="P1534" s="3">
        <f t="shared" si="233"/>
        <v>45317</v>
      </c>
      <c r="Q1534" t="str">
        <f t="shared" si="234"/>
        <v/>
      </c>
      <c r="R1534" t="str">
        <f t="shared" si="235"/>
        <v>Yes</v>
      </c>
      <c r="S1534">
        <f t="shared" si="236"/>
        <v>22347</v>
      </c>
      <c r="T1534" t="str">
        <f t="shared" si="237"/>
        <v>Cost of Sales 3</v>
      </c>
      <c r="U1534" s="3">
        <f t="shared" si="238"/>
        <v>45317</v>
      </c>
      <c r="V1534" t="str">
        <f>IF($R1534="No","",IF(D1534="","JD",INDEX(Lookup!$B:$B,MATCH(LEFT(D1534,2),Lookup!$A:$A,0))))</f>
        <v>PI</v>
      </c>
      <c r="W1534" t="str">
        <f t="shared" si="239"/>
        <v>xxxx xxx xxxxx</v>
      </c>
      <c r="X1534" t="str">
        <f t="shared" si="240"/>
        <v>xxxx xxx xxx xxx</v>
      </c>
      <c r="Y1534" t="str">
        <f t="shared" si="241"/>
        <v>PI xxx</v>
      </c>
      <c r="Z1534" s="5">
        <f t="shared" si="242"/>
        <v>17.586413</v>
      </c>
    </row>
    <row r="1535" spans="1:26" x14ac:dyDescent="0.25">
      <c r="A1535" s="6" t="s">
        <v>16</v>
      </c>
      <c r="B1535" s="6" t="s">
        <v>16</v>
      </c>
      <c r="C1535" s="6" t="s">
        <v>54</v>
      </c>
      <c r="D1535" s="6" t="s">
        <v>55</v>
      </c>
      <c r="E1535" s="6">
        <v>11111</v>
      </c>
      <c r="F1535" s="6" t="s">
        <v>56</v>
      </c>
      <c r="G1535" s="6">
        <v>123456</v>
      </c>
      <c r="H1535" s="6" t="s">
        <v>57</v>
      </c>
      <c r="I1535" s="7">
        <v>17.586413</v>
      </c>
      <c r="J1535" s="6" t="s">
        <v>15</v>
      </c>
      <c r="K1535" s="7">
        <v>44590.539806500004</v>
      </c>
      <c r="L1535" s="6" t="s">
        <v>15</v>
      </c>
      <c r="M1535" s="6"/>
      <c r="N1535" s="6"/>
      <c r="P1535" s="3">
        <f t="shared" si="233"/>
        <v>45317</v>
      </c>
      <c r="Q1535" t="str">
        <f t="shared" si="234"/>
        <v/>
      </c>
      <c r="R1535" t="str">
        <f t="shared" si="235"/>
        <v>Yes</v>
      </c>
      <c r="S1535">
        <f t="shared" si="236"/>
        <v>22347</v>
      </c>
      <c r="T1535" t="str">
        <f t="shared" si="237"/>
        <v>Cost of Sales 3</v>
      </c>
      <c r="U1535" s="3">
        <f t="shared" si="238"/>
        <v>45317</v>
      </c>
      <c r="V1535" t="str">
        <f>IF($R1535="No","",IF(D1535="","JD",INDEX(Lookup!$B:$B,MATCH(LEFT(D1535,2),Lookup!$A:$A,0))))</f>
        <v>PI</v>
      </c>
      <c r="W1535" t="str">
        <f t="shared" si="239"/>
        <v>xxxx xxx xxxxx</v>
      </c>
      <c r="X1535" t="str">
        <f t="shared" si="240"/>
        <v>xxxx xxx xxx xxx</v>
      </c>
      <c r="Y1535" t="str">
        <f t="shared" si="241"/>
        <v>PI xxx</v>
      </c>
      <c r="Z1535" s="5">
        <f t="shared" si="242"/>
        <v>14.109588</v>
      </c>
    </row>
    <row r="1536" spans="1:26" x14ac:dyDescent="0.25">
      <c r="A1536" s="6" t="s">
        <v>16</v>
      </c>
      <c r="B1536" s="6" t="s">
        <v>16</v>
      </c>
      <c r="C1536" s="6" t="s">
        <v>54</v>
      </c>
      <c r="D1536" s="6" t="s">
        <v>55</v>
      </c>
      <c r="E1536" s="6">
        <v>11111</v>
      </c>
      <c r="F1536" s="6" t="s">
        <v>56</v>
      </c>
      <c r="G1536" s="6">
        <v>123456</v>
      </c>
      <c r="H1536" s="6" t="s">
        <v>57</v>
      </c>
      <c r="I1536" s="7">
        <v>14.109588</v>
      </c>
      <c r="J1536" s="6" t="s">
        <v>15</v>
      </c>
      <c r="K1536" s="7">
        <v>44604.649394499997</v>
      </c>
      <c r="L1536" s="6" t="s">
        <v>15</v>
      </c>
      <c r="M1536" s="6"/>
      <c r="N1536" s="6"/>
      <c r="P1536" s="3">
        <f t="shared" si="233"/>
        <v>45317</v>
      </c>
      <c r="Q1536" t="str">
        <f t="shared" si="234"/>
        <v/>
      </c>
      <c r="R1536" t="str">
        <f t="shared" si="235"/>
        <v>Yes</v>
      </c>
      <c r="S1536">
        <f t="shared" si="236"/>
        <v>22347</v>
      </c>
      <c r="T1536" t="str">
        <f t="shared" si="237"/>
        <v>Cost of Sales 3</v>
      </c>
      <c r="U1536" s="3">
        <f t="shared" si="238"/>
        <v>45317</v>
      </c>
      <c r="V1536" t="str">
        <f>IF($R1536="No","",IF(D1536="","JD",INDEX(Lookup!$B:$B,MATCH(LEFT(D1536,2),Lookup!$A:$A,0))))</f>
        <v>PI</v>
      </c>
      <c r="W1536" t="str">
        <f t="shared" si="239"/>
        <v>xxxx xxx xxxxx</v>
      </c>
      <c r="X1536" t="str">
        <f t="shared" si="240"/>
        <v>xxxx xxx xxx xxx</v>
      </c>
      <c r="Y1536" t="str">
        <f t="shared" si="241"/>
        <v>PI xxx</v>
      </c>
      <c r="Z1536" s="5">
        <f t="shared" si="242"/>
        <v>14.469913500000001</v>
      </c>
    </row>
    <row r="1537" spans="1:26" x14ac:dyDescent="0.25">
      <c r="A1537" s="6" t="s">
        <v>16</v>
      </c>
      <c r="B1537" s="6" t="s">
        <v>16</v>
      </c>
      <c r="C1537" s="6" t="s">
        <v>54</v>
      </c>
      <c r="D1537" s="6" t="s">
        <v>55</v>
      </c>
      <c r="E1537" s="6">
        <v>11111</v>
      </c>
      <c r="F1537" s="6" t="s">
        <v>56</v>
      </c>
      <c r="G1537" s="6">
        <v>123456</v>
      </c>
      <c r="H1537" s="6" t="s">
        <v>57</v>
      </c>
      <c r="I1537" s="7">
        <v>14.469913500000001</v>
      </c>
      <c r="J1537" s="6" t="s">
        <v>15</v>
      </c>
      <c r="K1537" s="7">
        <v>44619.119307999994</v>
      </c>
      <c r="L1537" s="6" t="s">
        <v>15</v>
      </c>
      <c r="M1537" s="6"/>
      <c r="N1537" s="6"/>
      <c r="P1537" s="3">
        <f t="shared" si="233"/>
        <v>45317</v>
      </c>
      <c r="Q1537" t="str">
        <f t="shared" si="234"/>
        <v/>
      </c>
      <c r="R1537" t="str">
        <f t="shared" si="235"/>
        <v>Yes</v>
      </c>
      <c r="S1537">
        <f t="shared" si="236"/>
        <v>22347</v>
      </c>
      <c r="T1537" t="str">
        <f t="shared" si="237"/>
        <v>Cost of Sales 3</v>
      </c>
      <c r="U1537" s="3">
        <f t="shared" si="238"/>
        <v>45317</v>
      </c>
      <c r="V1537" t="str">
        <f>IF($R1537="No","",IF(D1537="","JD",INDEX(Lookup!$B:$B,MATCH(LEFT(D1537,2),Lookup!$A:$A,0))))</f>
        <v>PI</v>
      </c>
      <c r="W1537" t="str">
        <f t="shared" si="239"/>
        <v>xxxx xxx xxxxx</v>
      </c>
      <c r="X1537" t="str">
        <f t="shared" si="240"/>
        <v>xxxx xxx xxx xxx</v>
      </c>
      <c r="Y1537" t="str">
        <f t="shared" si="241"/>
        <v>PI xxx</v>
      </c>
      <c r="Z1537" s="5">
        <f t="shared" si="242"/>
        <v>14.849203499999998</v>
      </c>
    </row>
    <row r="1538" spans="1:26" x14ac:dyDescent="0.25">
      <c r="A1538" s="6" t="s">
        <v>16</v>
      </c>
      <c r="B1538" s="6" t="s">
        <v>16</v>
      </c>
      <c r="C1538" s="6" t="s">
        <v>54</v>
      </c>
      <c r="D1538" s="6" t="s">
        <v>55</v>
      </c>
      <c r="E1538" s="6">
        <v>11111</v>
      </c>
      <c r="F1538" s="6" t="s">
        <v>56</v>
      </c>
      <c r="G1538" s="6">
        <v>123456</v>
      </c>
      <c r="H1538" s="6" t="s">
        <v>57</v>
      </c>
      <c r="I1538" s="7">
        <v>14.849203499999998</v>
      </c>
      <c r="J1538" s="6" t="s">
        <v>15</v>
      </c>
      <c r="K1538" s="7">
        <v>44633.968511500003</v>
      </c>
      <c r="L1538" s="6" t="s">
        <v>15</v>
      </c>
      <c r="M1538" s="6"/>
      <c r="N1538" s="6"/>
      <c r="P1538" s="3">
        <f t="shared" si="233"/>
        <v>45317</v>
      </c>
      <c r="Q1538" t="str">
        <f t="shared" si="234"/>
        <v/>
      </c>
      <c r="R1538" t="str">
        <f t="shared" si="235"/>
        <v>Yes</v>
      </c>
      <c r="S1538">
        <f t="shared" si="236"/>
        <v>22347</v>
      </c>
      <c r="T1538" t="str">
        <f t="shared" si="237"/>
        <v>Cost of Sales 3</v>
      </c>
      <c r="U1538" s="3">
        <f t="shared" si="238"/>
        <v>45317</v>
      </c>
      <c r="V1538" t="str">
        <f>IF($R1538="No","",IF(D1538="","JD",INDEX(Lookup!$B:$B,MATCH(LEFT(D1538,2),Lookup!$A:$A,0))))</f>
        <v>PI</v>
      </c>
      <c r="W1538" t="str">
        <f t="shared" si="239"/>
        <v>xxxx xxx xxxxx</v>
      </c>
      <c r="X1538" t="str">
        <f t="shared" si="240"/>
        <v>xxxx xxx xxx xxx</v>
      </c>
      <c r="Y1538" t="str">
        <f t="shared" si="241"/>
        <v>PI xxx</v>
      </c>
      <c r="Z1538" s="5">
        <f t="shared" si="242"/>
        <v>22.156857499999997</v>
      </c>
    </row>
    <row r="1539" spans="1:26" x14ac:dyDescent="0.25">
      <c r="A1539" s="6" t="s">
        <v>16</v>
      </c>
      <c r="B1539" s="6" t="s">
        <v>16</v>
      </c>
      <c r="C1539" s="6" t="s">
        <v>54</v>
      </c>
      <c r="D1539" s="6" t="s">
        <v>55</v>
      </c>
      <c r="E1539" s="6">
        <v>11111</v>
      </c>
      <c r="F1539" s="6" t="s">
        <v>56</v>
      </c>
      <c r="G1539" s="6">
        <v>123456</v>
      </c>
      <c r="H1539" s="6" t="s">
        <v>57</v>
      </c>
      <c r="I1539" s="7">
        <v>22.156857499999997</v>
      </c>
      <c r="J1539" s="6" t="s">
        <v>15</v>
      </c>
      <c r="K1539" s="7">
        <v>44656.125369000001</v>
      </c>
      <c r="L1539" s="6" t="s">
        <v>15</v>
      </c>
      <c r="M1539" s="6"/>
      <c r="N1539" s="6"/>
      <c r="P1539" s="3">
        <f t="shared" si="233"/>
        <v>45317</v>
      </c>
      <c r="Q1539" t="str">
        <f t="shared" si="234"/>
        <v/>
      </c>
      <c r="R1539" t="str">
        <f t="shared" si="235"/>
        <v>Yes</v>
      </c>
      <c r="S1539">
        <f t="shared" si="236"/>
        <v>22347</v>
      </c>
      <c r="T1539" t="str">
        <f t="shared" si="237"/>
        <v>Cost of Sales 3</v>
      </c>
      <c r="U1539" s="3">
        <f t="shared" si="238"/>
        <v>45317</v>
      </c>
      <c r="V1539" t="str">
        <f>IF($R1539="No","",IF(D1539="","JD",INDEX(Lookup!$B:$B,MATCH(LEFT(D1539,2),Lookup!$A:$A,0))))</f>
        <v>PI</v>
      </c>
      <c r="W1539" t="str">
        <f t="shared" si="239"/>
        <v>xxxx xxx xxxxx</v>
      </c>
      <c r="X1539" t="str">
        <f t="shared" si="240"/>
        <v>xxxx xxx xxx xxx</v>
      </c>
      <c r="Y1539" t="str">
        <f t="shared" si="241"/>
        <v>PI xxx</v>
      </c>
      <c r="Z1539" s="5">
        <f t="shared" si="242"/>
        <v>811.52256249999994</v>
      </c>
    </row>
    <row r="1540" spans="1:26" x14ac:dyDescent="0.25">
      <c r="A1540" s="6" t="s">
        <v>16</v>
      </c>
      <c r="B1540" s="6" t="s">
        <v>16</v>
      </c>
      <c r="C1540" s="6" t="s">
        <v>54</v>
      </c>
      <c r="D1540" s="6" t="s">
        <v>55</v>
      </c>
      <c r="E1540" s="6">
        <v>11111</v>
      </c>
      <c r="F1540" s="6" t="s">
        <v>56</v>
      </c>
      <c r="G1540" s="6">
        <v>123456</v>
      </c>
      <c r="H1540" s="6" t="s">
        <v>57</v>
      </c>
      <c r="I1540" s="7">
        <v>811.52256249999994</v>
      </c>
      <c r="J1540" s="6" t="s">
        <v>15</v>
      </c>
      <c r="K1540" s="7">
        <v>45467.647931500003</v>
      </c>
      <c r="L1540" s="6" t="s">
        <v>15</v>
      </c>
      <c r="M1540" s="6"/>
      <c r="N1540" s="6"/>
      <c r="P1540" s="3">
        <f t="shared" ref="P1540:P1603" si="243">IFERROR(DATE(RIGHT(A1540,4), MID(A1540,4,2), LEFT(A1540,2)),"")</f>
        <v>45317</v>
      </c>
      <c r="Q1540" t="str">
        <f t="shared" ref="Q1540:Q1603" si="244">IF(AND(I1540="",A1540&lt;&gt;""),"OB","")</f>
        <v/>
      </c>
      <c r="R1540" t="str">
        <f t="shared" ref="R1540:R1603" si="245">IF(Q1540="OB","Yes",IF(I1540&lt;&gt;"","Yes","No"))</f>
        <v>Yes</v>
      </c>
      <c r="S1540">
        <f t="shared" ref="S1540:S1603" si="246">IF($R1540="No","",IF(AND($L1540&lt;&gt;"",$L1539=""),$B1540,S1539))</f>
        <v>22347</v>
      </c>
      <c r="T1540" t="str">
        <f t="shared" ref="T1540:T1603" si="247">IF($R1540="No","",IF(AND($L1540&lt;&gt;"",$L1539=""),$F1540,T1539))</f>
        <v>Cost of Sales 3</v>
      </c>
      <c r="U1540" s="3">
        <f t="shared" ref="U1540:U1603" si="248">IF(Q1540="OB",MIN(P:P)-1,IF(R1540="Yes",P1540,""))</f>
        <v>45317</v>
      </c>
      <c r="V1540" t="str">
        <f>IF($R1540="No","",IF(D1540="","JD",INDEX(Lookup!$B:$B,MATCH(LEFT(D1540,2),Lookup!$A:$A,0))))</f>
        <v>PI</v>
      </c>
      <c r="W1540" t="str">
        <f t="shared" ref="W1540:W1603" si="249">IF(R1540="No","",IF(OR(V1540="PI",V1540="SI"),H1540,""))</f>
        <v>xxxx xxx xxxxx</v>
      </c>
      <c r="X1540" t="str">
        <f t="shared" ref="X1540:X1603" si="250">IF(R1540="Yes",F1540,"")</f>
        <v>xxxx xxx xxx xxx</v>
      </c>
      <c r="Y1540" t="str">
        <f t="shared" ref="Y1540:Y1603" si="251">IF(R1540="No","",IF(OR(V1540="PI",V1540="SI"),D1540,""))</f>
        <v>PI xxx</v>
      </c>
      <c r="Z1540" s="5">
        <f t="shared" ref="Z1540:Z1603" si="252">IF(R1540="No","",IF(Q1540="OB",K1540,I1541))</f>
        <v>26.133081000000001</v>
      </c>
    </row>
    <row r="1541" spans="1:26" x14ac:dyDescent="0.25">
      <c r="A1541" s="6" t="s">
        <v>16</v>
      </c>
      <c r="B1541" s="6" t="s">
        <v>16</v>
      </c>
      <c r="C1541" s="6" t="s">
        <v>54</v>
      </c>
      <c r="D1541" s="6" t="s">
        <v>55</v>
      </c>
      <c r="E1541" s="6">
        <v>11111</v>
      </c>
      <c r="F1541" s="6" t="s">
        <v>56</v>
      </c>
      <c r="G1541" s="6">
        <v>123456</v>
      </c>
      <c r="H1541" s="6" t="s">
        <v>57</v>
      </c>
      <c r="I1541" s="7">
        <v>26.133081000000001</v>
      </c>
      <c r="J1541" s="6" t="s">
        <v>15</v>
      </c>
      <c r="K1541" s="7">
        <v>45493.781012499996</v>
      </c>
      <c r="L1541" s="6" t="s">
        <v>15</v>
      </c>
      <c r="M1541" s="6"/>
      <c r="N1541" s="6"/>
      <c r="P1541" s="3">
        <f t="shared" si="243"/>
        <v>45317</v>
      </c>
      <c r="Q1541" t="str">
        <f t="shared" si="244"/>
        <v/>
      </c>
      <c r="R1541" t="str">
        <f t="shared" si="245"/>
        <v>Yes</v>
      </c>
      <c r="S1541">
        <f t="shared" si="246"/>
        <v>22347</v>
      </c>
      <c r="T1541" t="str">
        <f t="shared" si="247"/>
        <v>Cost of Sales 3</v>
      </c>
      <c r="U1541" s="3">
        <f t="shared" si="248"/>
        <v>45317</v>
      </c>
      <c r="V1541" t="str">
        <f>IF($R1541="No","",IF(D1541="","JD",INDEX(Lookup!$B:$B,MATCH(LEFT(D1541,2),Lookup!$A:$A,0))))</f>
        <v>PI</v>
      </c>
      <c r="W1541" t="str">
        <f t="shared" si="249"/>
        <v>xxxx xxx xxxxx</v>
      </c>
      <c r="X1541" t="str">
        <f t="shared" si="250"/>
        <v>xxxx xxx xxx xxx</v>
      </c>
      <c r="Y1541" t="str">
        <f t="shared" si="251"/>
        <v>PI xxx</v>
      </c>
      <c r="Z1541" s="5">
        <f t="shared" si="252"/>
        <v>24.268238499999999</v>
      </c>
    </row>
    <row r="1542" spans="1:26" x14ac:dyDescent="0.25">
      <c r="A1542" s="6" t="s">
        <v>16</v>
      </c>
      <c r="B1542" s="6" t="s">
        <v>16</v>
      </c>
      <c r="C1542" s="6" t="s">
        <v>54</v>
      </c>
      <c r="D1542" s="6" t="s">
        <v>55</v>
      </c>
      <c r="E1542" s="6">
        <v>11111</v>
      </c>
      <c r="F1542" s="6" t="s">
        <v>56</v>
      </c>
      <c r="G1542" s="6">
        <v>123456</v>
      </c>
      <c r="H1542" s="6" t="s">
        <v>57</v>
      </c>
      <c r="I1542" s="7">
        <v>24.268238499999999</v>
      </c>
      <c r="J1542" s="6" t="s">
        <v>15</v>
      </c>
      <c r="K1542" s="7">
        <v>45518.049250999997</v>
      </c>
      <c r="L1542" s="6" t="s">
        <v>15</v>
      </c>
      <c r="M1542" s="6"/>
      <c r="N1542" s="6"/>
      <c r="P1542" s="3">
        <f t="shared" si="243"/>
        <v>45317</v>
      </c>
      <c r="Q1542" t="str">
        <f t="shared" si="244"/>
        <v/>
      </c>
      <c r="R1542" t="str">
        <f t="shared" si="245"/>
        <v>Yes</v>
      </c>
      <c r="S1542">
        <f t="shared" si="246"/>
        <v>22347</v>
      </c>
      <c r="T1542" t="str">
        <f t="shared" si="247"/>
        <v>Cost of Sales 3</v>
      </c>
      <c r="U1542" s="3">
        <f t="shared" si="248"/>
        <v>45317</v>
      </c>
      <c r="V1542" t="str">
        <f>IF($R1542="No","",IF(D1542="","JD",INDEX(Lookup!$B:$B,MATCH(LEFT(D1542,2),Lookup!$A:$A,0))))</f>
        <v>PI</v>
      </c>
      <c r="W1542" t="str">
        <f t="shared" si="249"/>
        <v>xxxx xxx xxxxx</v>
      </c>
      <c r="X1542" t="str">
        <f t="shared" si="250"/>
        <v>xxxx xxx xxx xxx</v>
      </c>
      <c r="Y1542" t="str">
        <f t="shared" si="251"/>
        <v>PI xxx</v>
      </c>
      <c r="Z1542" s="5">
        <f t="shared" si="252"/>
        <v>13.2308995</v>
      </c>
    </row>
    <row r="1543" spans="1:26" x14ac:dyDescent="0.25">
      <c r="A1543" s="6" t="s">
        <v>16</v>
      </c>
      <c r="B1543" s="6" t="s">
        <v>16</v>
      </c>
      <c r="C1543" s="6" t="s">
        <v>54</v>
      </c>
      <c r="D1543" s="6" t="s">
        <v>55</v>
      </c>
      <c r="E1543" s="6">
        <v>11111</v>
      </c>
      <c r="F1543" s="6" t="s">
        <v>56</v>
      </c>
      <c r="G1543" s="6">
        <v>123456</v>
      </c>
      <c r="H1543" s="6" t="s">
        <v>57</v>
      </c>
      <c r="I1543" s="7">
        <v>13.2308995</v>
      </c>
      <c r="J1543" s="6" t="s">
        <v>15</v>
      </c>
      <c r="K1543" s="7">
        <v>45531.280150500002</v>
      </c>
      <c r="L1543" s="6" t="s">
        <v>15</v>
      </c>
      <c r="M1543" s="6"/>
      <c r="N1543" s="6"/>
      <c r="P1543" s="3">
        <f t="shared" si="243"/>
        <v>45317</v>
      </c>
      <c r="Q1543" t="str">
        <f t="shared" si="244"/>
        <v/>
      </c>
      <c r="R1543" t="str">
        <f t="shared" si="245"/>
        <v>Yes</v>
      </c>
      <c r="S1543">
        <f t="shared" si="246"/>
        <v>22347</v>
      </c>
      <c r="T1543" t="str">
        <f t="shared" si="247"/>
        <v>Cost of Sales 3</v>
      </c>
      <c r="U1543" s="3">
        <f t="shared" si="248"/>
        <v>45317</v>
      </c>
      <c r="V1543" t="str">
        <f>IF($R1543="No","",IF(D1543="","JD",INDEX(Lookup!$B:$B,MATCH(LEFT(D1543,2),Lookup!$A:$A,0))))</f>
        <v>PI</v>
      </c>
      <c r="W1543" t="str">
        <f t="shared" si="249"/>
        <v>xxxx xxx xxxxx</v>
      </c>
      <c r="X1543" t="str">
        <f t="shared" si="250"/>
        <v>xxxx xxx xxx xxx</v>
      </c>
      <c r="Y1543" t="str">
        <f t="shared" si="251"/>
        <v>PI xxx</v>
      </c>
      <c r="Z1543" s="5">
        <f t="shared" si="252"/>
        <v>37.043990000000001</v>
      </c>
    </row>
    <row r="1544" spans="1:26" x14ac:dyDescent="0.25">
      <c r="A1544" s="6" t="s">
        <v>16</v>
      </c>
      <c r="B1544" s="6" t="s">
        <v>16</v>
      </c>
      <c r="C1544" s="6" t="s">
        <v>54</v>
      </c>
      <c r="D1544" s="6" t="s">
        <v>55</v>
      </c>
      <c r="E1544" s="6">
        <v>11111</v>
      </c>
      <c r="F1544" s="6" t="s">
        <v>56</v>
      </c>
      <c r="G1544" s="6">
        <v>123456</v>
      </c>
      <c r="H1544" s="6" t="s">
        <v>57</v>
      </c>
      <c r="I1544" s="7">
        <v>37.043990000000001</v>
      </c>
      <c r="J1544" s="6" t="s">
        <v>15</v>
      </c>
      <c r="K1544" s="7">
        <v>45568.324140500001</v>
      </c>
      <c r="L1544" s="6" t="s">
        <v>15</v>
      </c>
      <c r="M1544" s="6"/>
      <c r="N1544" s="6"/>
      <c r="P1544" s="3">
        <f t="shared" si="243"/>
        <v>45317</v>
      </c>
      <c r="Q1544" t="str">
        <f t="shared" si="244"/>
        <v/>
      </c>
      <c r="R1544" t="str">
        <f t="shared" si="245"/>
        <v>Yes</v>
      </c>
      <c r="S1544">
        <f t="shared" si="246"/>
        <v>22347</v>
      </c>
      <c r="T1544" t="str">
        <f t="shared" si="247"/>
        <v>Cost of Sales 3</v>
      </c>
      <c r="U1544" s="3">
        <f t="shared" si="248"/>
        <v>45317</v>
      </c>
      <c r="V1544" t="str">
        <f>IF($R1544="No","",IF(D1544="","JD",INDEX(Lookup!$B:$B,MATCH(LEFT(D1544,2),Lookup!$A:$A,0))))</f>
        <v>PI</v>
      </c>
      <c r="W1544" t="str">
        <f t="shared" si="249"/>
        <v>xxxx xxx xxxxx</v>
      </c>
      <c r="X1544" t="str">
        <f t="shared" si="250"/>
        <v>xxxx xxx xxx xxx</v>
      </c>
      <c r="Y1544" t="str">
        <f t="shared" si="251"/>
        <v>PI xxx</v>
      </c>
      <c r="Z1544" s="5">
        <f t="shared" si="252"/>
        <v>46.5325615</v>
      </c>
    </row>
    <row r="1545" spans="1:26" x14ac:dyDescent="0.25">
      <c r="A1545" s="6" t="s">
        <v>16</v>
      </c>
      <c r="B1545" s="6" t="s">
        <v>16</v>
      </c>
      <c r="C1545" s="6" t="s">
        <v>54</v>
      </c>
      <c r="D1545" s="6" t="s">
        <v>55</v>
      </c>
      <c r="E1545" s="6">
        <v>11111</v>
      </c>
      <c r="F1545" s="6" t="s">
        <v>56</v>
      </c>
      <c r="G1545" s="6">
        <v>123456</v>
      </c>
      <c r="H1545" s="6" t="s">
        <v>57</v>
      </c>
      <c r="I1545" s="7">
        <v>46.5325615</v>
      </c>
      <c r="J1545" s="6" t="s">
        <v>15</v>
      </c>
      <c r="K1545" s="7">
        <v>45614.856701999997</v>
      </c>
      <c r="L1545" s="6" t="s">
        <v>15</v>
      </c>
      <c r="M1545" s="6"/>
      <c r="N1545" s="6"/>
      <c r="P1545" s="3">
        <f t="shared" si="243"/>
        <v>45317</v>
      </c>
      <c r="Q1545" t="str">
        <f t="shared" si="244"/>
        <v/>
      </c>
      <c r="R1545" t="str">
        <f t="shared" si="245"/>
        <v>Yes</v>
      </c>
      <c r="S1545">
        <f t="shared" si="246"/>
        <v>22347</v>
      </c>
      <c r="T1545" t="str">
        <f t="shared" si="247"/>
        <v>Cost of Sales 3</v>
      </c>
      <c r="U1545" s="3">
        <f t="shared" si="248"/>
        <v>45317</v>
      </c>
      <c r="V1545" t="str">
        <f>IF($R1545="No","",IF(D1545="","JD",INDEX(Lookup!$B:$B,MATCH(LEFT(D1545,2),Lookup!$A:$A,0))))</f>
        <v>PI</v>
      </c>
      <c r="W1545" t="str">
        <f t="shared" si="249"/>
        <v>xxxx xxx xxxxx</v>
      </c>
      <c r="X1545" t="str">
        <f t="shared" si="250"/>
        <v>xxxx xxx xxx xxx</v>
      </c>
      <c r="Y1545" t="str">
        <f t="shared" si="251"/>
        <v>PI xxx</v>
      </c>
      <c r="Z1545" s="5">
        <f t="shared" si="252"/>
        <v>24.830852</v>
      </c>
    </row>
    <row r="1546" spans="1:26" x14ac:dyDescent="0.25">
      <c r="A1546" s="6" t="s">
        <v>16</v>
      </c>
      <c r="B1546" s="6" t="s">
        <v>16</v>
      </c>
      <c r="C1546" s="6" t="s">
        <v>54</v>
      </c>
      <c r="D1546" s="6" t="s">
        <v>55</v>
      </c>
      <c r="E1546" s="6">
        <v>11111</v>
      </c>
      <c r="F1546" s="6" t="s">
        <v>56</v>
      </c>
      <c r="G1546" s="6">
        <v>123456</v>
      </c>
      <c r="H1546" s="6" t="s">
        <v>57</v>
      </c>
      <c r="I1546" s="7">
        <v>24.830852</v>
      </c>
      <c r="J1546" s="6" t="s">
        <v>15</v>
      </c>
      <c r="K1546" s="7">
        <v>45639.687553999996</v>
      </c>
      <c r="L1546" s="6" t="s">
        <v>15</v>
      </c>
      <c r="M1546" s="6"/>
      <c r="N1546" s="6"/>
      <c r="P1546" s="3">
        <f t="shared" si="243"/>
        <v>45317</v>
      </c>
      <c r="Q1546" t="str">
        <f t="shared" si="244"/>
        <v/>
      </c>
      <c r="R1546" t="str">
        <f t="shared" si="245"/>
        <v>Yes</v>
      </c>
      <c r="S1546">
        <f t="shared" si="246"/>
        <v>22347</v>
      </c>
      <c r="T1546" t="str">
        <f t="shared" si="247"/>
        <v>Cost of Sales 3</v>
      </c>
      <c r="U1546" s="3">
        <f t="shared" si="248"/>
        <v>45317</v>
      </c>
      <c r="V1546" t="str">
        <f>IF($R1546="No","",IF(D1546="","JD",INDEX(Lookup!$B:$B,MATCH(LEFT(D1546,2),Lookup!$A:$A,0))))</f>
        <v>PI</v>
      </c>
      <c r="W1546" t="str">
        <f t="shared" si="249"/>
        <v>xxxx xxx xxxxx</v>
      </c>
      <c r="X1546" t="str">
        <f t="shared" si="250"/>
        <v>xxxx xxx xxx xxx</v>
      </c>
      <c r="Y1546" t="str">
        <f t="shared" si="251"/>
        <v>PI xxx</v>
      </c>
      <c r="Z1546" s="5">
        <f t="shared" si="252"/>
        <v>22.169500499999998</v>
      </c>
    </row>
    <row r="1547" spans="1:26" x14ac:dyDescent="0.25">
      <c r="A1547" s="6" t="s">
        <v>16</v>
      </c>
      <c r="B1547" s="6" t="s">
        <v>16</v>
      </c>
      <c r="C1547" s="6" t="s">
        <v>54</v>
      </c>
      <c r="D1547" s="6" t="s">
        <v>55</v>
      </c>
      <c r="E1547" s="6">
        <v>11111</v>
      </c>
      <c r="F1547" s="6" t="s">
        <v>56</v>
      </c>
      <c r="G1547" s="6">
        <v>123456</v>
      </c>
      <c r="H1547" s="6" t="s">
        <v>57</v>
      </c>
      <c r="I1547" s="7">
        <v>22.169500499999998</v>
      </c>
      <c r="J1547" s="6" t="s">
        <v>15</v>
      </c>
      <c r="K1547" s="7">
        <v>45661.857054500004</v>
      </c>
      <c r="L1547" s="6" t="s">
        <v>15</v>
      </c>
      <c r="M1547" s="6"/>
      <c r="N1547" s="6"/>
      <c r="P1547" s="3">
        <f t="shared" si="243"/>
        <v>45317</v>
      </c>
      <c r="Q1547" t="str">
        <f t="shared" si="244"/>
        <v/>
      </c>
      <c r="R1547" t="str">
        <f t="shared" si="245"/>
        <v>Yes</v>
      </c>
      <c r="S1547">
        <f t="shared" si="246"/>
        <v>22347</v>
      </c>
      <c r="T1547" t="str">
        <f t="shared" si="247"/>
        <v>Cost of Sales 3</v>
      </c>
      <c r="U1547" s="3">
        <f t="shared" si="248"/>
        <v>45317</v>
      </c>
      <c r="V1547" t="str">
        <f>IF($R1547="No","",IF(D1547="","JD",INDEX(Lookup!$B:$B,MATCH(LEFT(D1547,2),Lookup!$A:$A,0))))</f>
        <v>PI</v>
      </c>
      <c r="W1547" t="str">
        <f t="shared" si="249"/>
        <v>xxxx xxx xxxxx</v>
      </c>
      <c r="X1547" t="str">
        <f t="shared" si="250"/>
        <v>xxxx xxx xxx xxx</v>
      </c>
      <c r="Y1547" t="str">
        <f t="shared" si="251"/>
        <v>PI xxx</v>
      </c>
      <c r="Z1547" s="5">
        <f t="shared" si="252"/>
        <v>11.2333055</v>
      </c>
    </row>
    <row r="1548" spans="1:26" x14ac:dyDescent="0.25">
      <c r="A1548" s="6" t="s">
        <v>16</v>
      </c>
      <c r="B1548" s="6" t="s">
        <v>16</v>
      </c>
      <c r="C1548" s="6" t="s">
        <v>54</v>
      </c>
      <c r="D1548" s="6" t="s">
        <v>55</v>
      </c>
      <c r="E1548" s="6">
        <v>11111</v>
      </c>
      <c r="F1548" s="6" t="s">
        <v>56</v>
      </c>
      <c r="G1548" s="6">
        <v>123456</v>
      </c>
      <c r="H1548" s="6" t="s">
        <v>57</v>
      </c>
      <c r="I1548" s="7">
        <v>11.2333055</v>
      </c>
      <c r="J1548" s="6" t="s">
        <v>15</v>
      </c>
      <c r="K1548" s="7">
        <v>45673.090359999995</v>
      </c>
      <c r="L1548" s="6" t="s">
        <v>15</v>
      </c>
      <c r="M1548" s="6"/>
      <c r="N1548" s="6"/>
      <c r="P1548" s="3">
        <f t="shared" si="243"/>
        <v>45317</v>
      </c>
      <c r="Q1548" t="str">
        <f t="shared" si="244"/>
        <v/>
      </c>
      <c r="R1548" t="str">
        <f t="shared" si="245"/>
        <v>Yes</v>
      </c>
      <c r="S1548">
        <f t="shared" si="246"/>
        <v>22347</v>
      </c>
      <c r="T1548" t="str">
        <f t="shared" si="247"/>
        <v>Cost of Sales 3</v>
      </c>
      <c r="U1548" s="3">
        <f t="shared" si="248"/>
        <v>45317</v>
      </c>
      <c r="V1548" t="str">
        <f>IF($R1548="No","",IF(D1548="","JD",INDEX(Lookup!$B:$B,MATCH(LEFT(D1548,2),Lookup!$A:$A,0))))</f>
        <v>PI</v>
      </c>
      <c r="W1548" t="str">
        <f t="shared" si="249"/>
        <v>xxxx xxx xxxxx</v>
      </c>
      <c r="X1548" t="str">
        <f t="shared" si="250"/>
        <v>xxxx xxx xxx xxx</v>
      </c>
      <c r="Y1548" t="str">
        <f t="shared" si="251"/>
        <v>PI xxx</v>
      </c>
      <c r="Z1548" s="5">
        <f t="shared" si="252"/>
        <v>26.5503</v>
      </c>
    </row>
    <row r="1549" spans="1:26" x14ac:dyDescent="0.25">
      <c r="A1549" s="6" t="s">
        <v>16</v>
      </c>
      <c r="B1549" s="6" t="s">
        <v>16</v>
      </c>
      <c r="C1549" s="6" t="s">
        <v>54</v>
      </c>
      <c r="D1549" s="6" t="s">
        <v>55</v>
      </c>
      <c r="E1549" s="6">
        <v>11111</v>
      </c>
      <c r="F1549" s="6" t="s">
        <v>56</v>
      </c>
      <c r="G1549" s="6">
        <v>123456</v>
      </c>
      <c r="H1549" s="6" t="s">
        <v>57</v>
      </c>
      <c r="I1549" s="7">
        <v>26.5503</v>
      </c>
      <c r="J1549" s="6" t="s">
        <v>15</v>
      </c>
      <c r="K1549" s="7">
        <v>45699.640659999997</v>
      </c>
      <c r="L1549" s="6" t="s">
        <v>15</v>
      </c>
      <c r="M1549" s="6"/>
      <c r="N1549" s="6"/>
      <c r="P1549" s="3">
        <f t="shared" si="243"/>
        <v>45317</v>
      </c>
      <c r="Q1549" t="str">
        <f t="shared" si="244"/>
        <v/>
      </c>
      <c r="R1549" t="str">
        <f t="shared" si="245"/>
        <v>Yes</v>
      </c>
      <c r="S1549">
        <f t="shared" si="246"/>
        <v>22347</v>
      </c>
      <c r="T1549" t="str">
        <f t="shared" si="247"/>
        <v>Cost of Sales 3</v>
      </c>
      <c r="U1549" s="3">
        <f t="shared" si="248"/>
        <v>45317</v>
      </c>
      <c r="V1549" t="str">
        <f>IF($R1549="No","",IF(D1549="","JD",INDEX(Lookup!$B:$B,MATCH(LEFT(D1549,2),Lookup!$A:$A,0))))</f>
        <v>PI</v>
      </c>
      <c r="W1549" t="str">
        <f t="shared" si="249"/>
        <v>xxxx xxx xxxxx</v>
      </c>
      <c r="X1549" t="str">
        <f t="shared" si="250"/>
        <v>xxxx xxx xxx xxx</v>
      </c>
      <c r="Y1549" t="str">
        <f t="shared" si="251"/>
        <v>PI xxx</v>
      </c>
      <c r="Z1549" s="5">
        <f t="shared" si="252"/>
        <v>25.184856000000003</v>
      </c>
    </row>
    <row r="1550" spans="1:26" x14ac:dyDescent="0.25">
      <c r="A1550" s="6" t="s">
        <v>16</v>
      </c>
      <c r="B1550" s="6" t="s">
        <v>16</v>
      </c>
      <c r="C1550" s="6" t="s">
        <v>54</v>
      </c>
      <c r="D1550" s="6" t="s">
        <v>55</v>
      </c>
      <c r="E1550" s="6">
        <v>11111</v>
      </c>
      <c r="F1550" s="6" t="s">
        <v>56</v>
      </c>
      <c r="G1550" s="6">
        <v>123456</v>
      </c>
      <c r="H1550" s="6" t="s">
        <v>57</v>
      </c>
      <c r="I1550" s="7">
        <v>25.184856000000003</v>
      </c>
      <c r="J1550" s="6" t="s">
        <v>15</v>
      </c>
      <c r="K1550" s="7">
        <v>45724.825516000004</v>
      </c>
      <c r="L1550" s="6" t="s">
        <v>15</v>
      </c>
      <c r="M1550" s="6"/>
      <c r="N1550" s="6"/>
      <c r="P1550" s="3">
        <f t="shared" si="243"/>
        <v>45317</v>
      </c>
      <c r="Q1550" t="str">
        <f t="shared" si="244"/>
        <v/>
      </c>
      <c r="R1550" t="str">
        <f t="shared" si="245"/>
        <v>Yes</v>
      </c>
      <c r="S1550">
        <f t="shared" si="246"/>
        <v>22347</v>
      </c>
      <c r="T1550" t="str">
        <f t="shared" si="247"/>
        <v>Cost of Sales 3</v>
      </c>
      <c r="U1550" s="3">
        <f t="shared" si="248"/>
        <v>45317</v>
      </c>
      <c r="V1550" t="str">
        <f>IF($R1550="No","",IF(D1550="","JD",INDEX(Lookup!$B:$B,MATCH(LEFT(D1550,2),Lookup!$A:$A,0))))</f>
        <v>PI</v>
      </c>
      <c r="W1550" t="str">
        <f t="shared" si="249"/>
        <v>xxxx xxx xxxxx</v>
      </c>
      <c r="X1550" t="str">
        <f t="shared" si="250"/>
        <v>xxxx xxx xxx xxx</v>
      </c>
      <c r="Y1550" t="str">
        <f t="shared" si="251"/>
        <v>PI xxx</v>
      </c>
      <c r="Z1550" s="5">
        <f t="shared" si="252"/>
        <v>31.86036</v>
      </c>
    </row>
    <row r="1551" spans="1:26" x14ac:dyDescent="0.25">
      <c r="A1551" s="6" t="s">
        <v>16</v>
      </c>
      <c r="B1551" s="6" t="s">
        <v>16</v>
      </c>
      <c r="C1551" s="6" t="s">
        <v>54</v>
      </c>
      <c r="D1551" s="6" t="s">
        <v>55</v>
      </c>
      <c r="E1551" s="6">
        <v>11111</v>
      </c>
      <c r="F1551" s="6" t="s">
        <v>56</v>
      </c>
      <c r="G1551" s="6">
        <v>123456</v>
      </c>
      <c r="H1551" s="6" t="s">
        <v>57</v>
      </c>
      <c r="I1551" s="7">
        <v>31.86036</v>
      </c>
      <c r="J1551" s="6" t="s">
        <v>15</v>
      </c>
      <c r="K1551" s="7">
        <v>45756.685875999996</v>
      </c>
      <c r="L1551" s="6" t="s">
        <v>15</v>
      </c>
      <c r="M1551" s="6"/>
      <c r="N1551" s="6"/>
      <c r="P1551" s="3">
        <f t="shared" si="243"/>
        <v>45317</v>
      </c>
      <c r="Q1551" t="str">
        <f t="shared" si="244"/>
        <v/>
      </c>
      <c r="R1551" t="str">
        <f t="shared" si="245"/>
        <v>Yes</v>
      </c>
      <c r="S1551">
        <f t="shared" si="246"/>
        <v>22347</v>
      </c>
      <c r="T1551" t="str">
        <f t="shared" si="247"/>
        <v>Cost of Sales 3</v>
      </c>
      <c r="U1551" s="3">
        <f t="shared" si="248"/>
        <v>45317</v>
      </c>
      <c r="V1551" t="str">
        <f>IF($R1551="No","",IF(D1551="","JD",INDEX(Lookup!$B:$B,MATCH(LEFT(D1551,2),Lookup!$A:$A,0))))</f>
        <v>PI</v>
      </c>
      <c r="W1551" t="str">
        <f t="shared" si="249"/>
        <v>xxxx xxx xxxxx</v>
      </c>
      <c r="X1551" t="str">
        <f t="shared" si="250"/>
        <v>xxxx xxx xxx xxx</v>
      </c>
      <c r="Y1551" t="str">
        <f t="shared" si="251"/>
        <v>PI xxx</v>
      </c>
      <c r="Z1551" s="5">
        <f t="shared" si="252"/>
        <v>96.282766499999994</v>
      </c>
    </row>
    <row r="1552" spans="1:26" x14ac:dyDescent="0.25">
      <c r="A1552" s="6" t="s">
        <v>16</v>
      </c>
      <c r="B1552" s="6" t="s">
        <v>16</v>
      </c>
      <c r="C1552" s="6" t="s">
        <v>54</v>
      </c>
      <c r="D1552" s="6" t="s">
        <v>55</v>
      </c>
      <c r="E1552" s="6">
        <v>11111</v>
      </c>
      <c r="F1552" s="6" t="s">
        <v>56</v>
      </c>
      <c r="G1552" s="6">
        <v>123456</v>
      </c>
      <c r="H1552" s="6" t="s">
        <v>57</v>
      </c>
      <c r="I1552" s="7">
        <v>96.282766499999994</v>
      </c>
      <c r="J1552" s="6" t="s">
        <v>15</v>
      </c>
      <c r="K1552" s="7">
        <v>45852.968642499996</v>
      </c>
      <c r="L1552" s="6" t="s">
        <v>15</v>
      </c>
      <c r="M1552" s="6"/>
      <c r="N1552" s="6"/>
      <c r="P1552" s="3">
        <f t="shared" si="243"/>
        <v>45317</v>
      </c>
      <c r="Q1552" t="str">
        <f t="shared" si="244"/>
        <v/>
      </c>
      <c r="R1552" t="str">
        <f t="shared" si="245"/>
        <v>Yes</v>
      </c>
      <c r="S1552">
        <f t="shared" si="246"/>
        <v>22347</v>
      </c>
      <c r="T1552" t="str">
        <f t="shared" si="247"/>
        <v>Cost of Sales 3</v>
      </c>
      <c r="U1552" s="3">
        <f t="shared" si="248"/>
        <v>45317</v>
      </c>
      <c r="V1552" t="str">
        <f>IF($R1552="No","",IF(D1552="","JD",INDEX(Lookup!$B:$B,MATCH(LEFT(D1552,2),Lookup!$A:$A,0))))</f>
        <v>PI</v>
      </c>
      <c r="W1552" t="str">
        <f t="shared" si="249"/>
        <v>xxxx xxx xxxxx</v>
      </c>
      <c r="X1552" t="str">
        <f t="shared" si="250"/>
        <v>xxxx xxx xxx xxx</v>
      </c>
      <c r="Y1552" t="str">
        <f t="shared" si="251"/>
        <v>PI xxx</v>
      </c>
      <c r="Z1552" s="5">
        <f t="shared" si="252"/>
        <v>15.038848499999999</v>
      </c>
    </row>
    <row r="1553" spans="1:26" x14ac:dyDescent="0.25">
      <c r="A1553" s="6" t="s">
        <v>16</v>
      </c>
      <c r="B1553" s="6" t="s">
        <v>16</v>
      </c>
      <c r="C1553" s="6" t="s">
        <v>54</v>
      </c>
      <c r="D1553" s="6" t="s">
        <v>55</v>
      </c>
      <c r="E1553" s="6">
        <v>11111</v>
      </c>
      <c r="F1553" s="6" t="s">
        <v>56</v>
      </c>
      <c r="G1553" s="6">
        <v>123456</v>
      </c>
      <c r="H1553" s="6" t="s">
        <v>57</v>
      </c>
      <c r="I1553" s="7">
        <v>15.038848499999999</v>
      </c>
      <c r="J1553" s="6" t="s">
        <v>15</v>
      </c>
      <c r="K1553" s="7">
        <v>45868.007491000004</v>
      </c>
      <c r="L1553" s="6" t="s">
        <v>15</v>
      </c>
      <c r="M1553" s="6"/>
      <c r="N1553" s="6"/>
      <c r="P1553" s="3">
        <f t="shared" si="243"/>
        <v>45317</v>
      </c>
      <c r="Q1553" t="str">
        <f t="shared" si="244"/>
        <v/>
      </c>
      <c r="R1553" t="str">
        <f t="shared" si="245"/>
        <v>Yes</v>
      </c>
      <c r="S1553">
        <f t="shared" si="246"/>
        <v>22347</v>
      </c>
      <c r="T1553" t="str">
        <f t="shared" si="247"/>
        <v>Cost of Sales 3</v>
      </c>
      <c r="U1553" s="3">
        <f t="shared" si="248"/>
        <v>45317</v>
      </c>
      <c r="V1553" t="str">
        <f>IF($R1553="No","",IF(D1553="","JD",INDEX(Lookup!$B:$B,MATCH(LEFT(D1553,2),Lookup!$A:$A,0))))</f>
        <v>PI</v>
      </c>
      <c r="W1553" t="str">
        <f t="shared" si="249"/>
        <v>xxxx xxx xxxxx</v>
      </c>
      <c r="X1553" t="str">
        <f t="shared" si="250"/>
        <v>xxxx xxx xxx xxx</v>
      </c>
      <c r="Y1553" t="str">
        <f t="shared" si="251"/>
        <v>PI xxx</v>
      </c>
      <c r="Z1553" s="5">
        <f t="shared" si="252"/>
        <v>25.602074999999999</v>
      </c>
    </row>
    <row r="1554" spans="1:26" x14ac:dyDescent="0.25">
      <c r="A1554" s="6" t="s">
        <v>16</v>
      </c>
      <c r="B1554" s="6" t="s">
        <v>16</v>
      </c>
      <c r="C1554" s="6" t="s">
        <v>54</v>
      </c>
      <c r="D1554" s="6" t="s">
        <v>55</v>
      </c>
      <c r="E1554" s="6">
        <v>11111</v>
      </c>
      <c r="F1554" s="6" t="s">
        <v>56</v>
      </c>
      <c r="G1554" s="6">
        <v>123456</v>
      </c>
      <c r="H1554" s="6" t="s">
        <v>57</v>
      </c>
      <c r="I1554" s="7">
        <v>25.602074999999999</v>
      </c>
      <c r="J1554" s="6" t="s">
        <v>15</v>
      </c>
      <c r="K1554" s="7">
        <v>45893.609565999999</v>
      </c>
      <c r="L1554" s="6" t="s">
        <v>15</v>
      </c>
      <c r="M1554" s="6"/>
      <c r="N1554" s="6"/>
      <c r="P1554" s="3">
        <f t="shared" si="243"/>
        <v>45317</v>
      </c>
      <c r="Q1554" t="str">
        <f t="shared" si="244"/>
        <v/>
      </c>
      <c r="R1554" t="str">
        <f t="shared" si="245"/>
        <v>Yes</v>
      </c>
      <c r="S1554">
        <f t="shared" si="246"/>
        <v>22347</v>
      </c>
      <c r="T1554" t="str">
        <f t="shared" si="247"/>
        <v>Cost of Sales 3</v>
      </c>
      <c r="U1554" s="3">
        <f t="shared" si="248"/>
        <v>45317</v>
      </c>
      <c r="V1554" t="str">
        <f>IF($R1554="No","",IF(D1554="","JD",INDEX(Lookup!$B:$B,MATCH(LEFT(D1554,2),Lookup!$A:$A,0))))</f>
        <v>PI</v>
      </c>
      <c r="W1554" t="str">
        <f t="shared" si="249"/>
        <v>xxxx xxx xxxxx</v>
      </c>
      <c r="X1554" t="str">
        <f t="shared" si="250"/>
        <v>xxxx xxx xxx xxx</v>
      </c>
      <c r="Y1554" t="str">
        <f t="shared" si="251"/>
        <v>PI xxx</v>
      </c>
      <c r="Z1554" s="5">
        <f t="shared" si="252"/>
        <v>14.931383</v>
      </c>
    </row>
    <row r="1555" spans="1:26" x14ac:dyDescent="0.25">
      <c r="A1555" s="6" t="s">
        <v>16</v>
      </c>
      <c r="B1555" s="6" t="s">
        <v>16</v>
      </c>
      <c r="C1555" s="6" t="s">
        <v>54</v>
      </c>
      <c r="D1555" s="6" t="s">
        <v>55</v>
      </c>
      <c r="E1555" s="6">
        <v>11111</v>
      </c>
      <c r="F1555" s="6" t="s">
        <v>56</v>
      </c>
      <c r="G1555" s="6">
        <v>123456</v>
      </c>
      <c r="H1555" s="6" t="s">
        <v>57</v>
      </c>
      <c r="I1555" s="7">
        <v>14.931383</v>
      </c>
      <c r="J1555" s="6" t="s">
        <v>15</v>
      </c>
      <c r="K1555" s="7">
        <v>45908.540949000002</v>
      </c>
      <c r="L1555" s="6" t="s">
        <v>15</v>
      </c>
      <c r="M1555" s="6"/>
      <c r="N1555" s="6"/>
      <c r="P1555" s="3">
        <f t="shared" si="243"/>
        <v>45317</v>
      </c>
      <c r="Q1555" t="str">
        <f t="shared" si="244"/>
        <v/>
      </c>
      <c r="R1555" t="str">
        <f t="shared" si="245"/>
        <v>Yes</v>
      </c>
      <c r="S1555">
        <f t="shared" si="246"/>
        <v>22347</v>
      </c>
      <c r="T1555" t="str">
        <f t="shared" si="247"/>
        <v>Cost of Sales 3</v>
      </c>
      <c r="U1555" s="3">
        <f t="shared" si="248"/>
        <v>45317</v>
      </c>
      <c r="V1555" t="str">
        <f>IF($R1555="No","",IF(D1555="","JD",INDEX(Lookup!$B:$B,MATCH(LEFT(D1555,2),Lookup!$A:$A,0))))</f>
        <v>PI</v>
      </c>
      <c r="W1555" t="str">
        <f t="shared" si="249"/>
        <v>xxxx xxx xxxxx</v>
      </c>
      <c r="X1555" t="str">
        <f t="shared" si="250"/>
        <v>xxxx xxx xxx xxx</v>
      </c>
      <c r="Y1555" t="str">
        <f t="shared" si="251"/>
        <v>PI xxx</v>
      </c>
      <c r="Z1555" s="5">
        <f t="shared" si="252"/>
        <v>23.781482999999998</v>
      </c>
    </row>
    <row r="1556" spans="1:26" x14ac:dyDescent="0.25">
      <c r="A1556" s="6" t="s">
        <v>16</v>
      </c>
      <c r="B1556" s="6" t="s">
        <v>16</v>
      </c>
      <c r="C1556" s="6" t="s">
        <v>54</v>
      </c>
      <c r="D1556" s="6" t="s">
        <v>55</v>
      </c>
      <c r="E1556" s="6">
        <v>11111</v>
      </c>
      <c r="F1556" s="6" t="s">
        <v>56</v>
      </c>
      <c r="G1556" s="6">
        <v>123456</v>
      </c>
      <c r="H1556" s="6" t="s">
        <v>57</v>
      </c>
      <c r="I1556" s="7">
        <v>23.781482999999998</v>
      </c>
      <c r="J1556" s="6" t="s">
        <v>15</v>
      </c>
      <c r="K1556" s="7">
        <v>45932.322431999994</v>
      </c>
      <c r="L1556" s="6" t="s">
        <v>15</v>
      </c>
      <c r="M1556" s="6"/>
      <c r="N1556" s="6"/>
      <c r="P1556" s="3">
        <f t="shared" si="243"/>
        <v>45317</v>
      </c>
      <c r="Q1556" t="str">
        <f t="shared" si="244"/>
        <v/>
      </c>
      <c r="R1556" t="str">
        <f t="shared" si="245"/>
        <v>Yes</v>
      </c>
      <c r="S1556">
        <f t="shared" si="246"/>
        <v>22347</v>
      </c>
      <c r="T1556" t="str">
        <f t="shared" si="247"/>
        <v>Cost of Sales 3</v>
      </c>
      <c r="U1556" s="3">
        <f t="shared" si="248"/>
        <v>45317</v>
      </c>
      <c r="V1556" t="str">
        <f>IF($R1556="No","",IF(D1556="","JD",INDEX(Lookup!$B:$B,MATCH(LEFT(D1556,2),Lookup!$A:$A,0))))</f>
        <v>PI</v>
      </c>
      <c r="W1556" t="str">
        <f t="shared" si="249"/>
        <v>xxxx xxx xxxxx</v>
      </c>
      <c r="X1556" t="str">
        <f t="shared" si="250"/>
        <v>xxxx xxx xxx xxx</v>
      </c>
      <c r="Y1556" t="str">
        <f t="shared" si="251"/>
        <v>PI xxx</v>
      </c>
      <c r="Z1556" s="5">
        <f t="shared" si="252"/>
        <v>21.613208499999999</v>
      </c>
    </row>
    <row r="1557" spans="1:26" x14ac:dyDescent="0.25">
      <c r="A1557" s="6" t="s">
        <v>16</v>
      </c>
      <c r="B1557" s="6" t="s">
        <v>16</v>
      </c>
      <c r="C1557" s="6" t="s">
        <v>54</v>
      </c>
      <c r="D1557" s="6" t="s">
        <v>55</v>
      </c>
      <c r="E1557" s="6">
        <v>11111</v>
      </c>
      <c r="F1557" s="6" t="s">
        <v>56</v>
      </c>
      <c r="G1557" s="6">
        <v>123456</v>
      </c>
      <c r="H1557" s="6" t="s">
        <v>57</v>
      </c>
      <c r="I1557" s="7">
        <v>21.613208499999999</v>
      </c>
      <c r="J1557" s="6" t="s">
        <v>15</v>
      </c>
      <c r="K1557" s="7">
        <v>45953.9356405</v>
      </c>
      <c r="L1557" s="6" t="s">
        <v>15</v>
      </c>
      <c r="M1557" s="6"/>
      <c r="N1557" s="6"/>
      <c r="P1557" s="3">
        <f t="shared" si="243"/>
        <v>45317</v>
      </c>
      <c r="Q1557" t="str">
        <f t="shared" si="244"/>
        <v/>
      </c>
      <c r="R1557" t="str">
        <f t="shared" si="245"/>
        <v>Yes</v>
      </c>
      <c r="S1557">
        <f t="shared" si="246"/>
        <v>22347</v>
      </c>
      <c r="T1557" t="str">
        <f t="shared" si="247"/>
        <v>Cost of Sales 3</v>
      </c>
      <c r="U1557" s="3">
        <f t="shared" si="248"/>
        <v>45317</v>
      </c>
      <c r="V1557" t="str">
        <f>IF($R1557="No","",IF(D1557="","JD",INDEX(Lookup!$B:$B,MATCH(LEFT(D1557,2),Lookup!$A:$A,0))))</f>
        <v>PI</v>
      </c>
      <c r="W1557" t="str">
        <f t="shared" si="249"/>
        <v>xxxx xxx xxxxx</v>
      </c>
      <c r="X1557" t="str">
        <f t="shared" si="250"/>
        <v>xxxx xxx xxx xxx</v>
      </c>
      <c r="Y1557" t="str">
        <f t="shared" si="251"/>
        <v>PI xxx</v>
      </c>
      <c r="Z1557" s="5">
        <f t="shared" si="252"/>
        <v>19.925367999999999</v>
      </c>
    </row>
    <row r="1558" spans="1:26" x14ac:dyDescent="0.25">
      <c r="A1558" s="6" t="s">
        <v>16</v>
      </c>
      <c r="B1558" s="6" t="s">
        <v>16</v>
      </c>
      <c r="C1558" s="6" t="s">
        <v>54</v>
      </c>
      <c r="D1558" s="6" t="s">
        <v>55</v>
      </c>
      <c r="E1558" s="6">
        <v>11111</v>
      </c>
      <c r="F1558" s="6" t="s">
        <v>56</v>
      </c>
      <c r="G1558" s="6">
        <v>123456</v>
      </c>
      <c r="H1558" s="6" t="s">
        <v>57</v>
      </c>
      <c r="I1558" s="7">
        <v>19.925367999999999</v>
      </c>
      <c r="J1558" s="6" t="s">
        <v>15</v>
      </c>
      <c r="K1558" s="7">
        <v>45973.861008500004</v>
      </c>
      <c r="L1558" s="6" t="s">
        <v>15</v>
      </c>
      <c r="M1558" s="6"/>
      <c r="N1558" s="6"/>
      <c r="P1558" s="3">
        <f t="shared" si="243"/>
        <v>45317</v>
      </c>
      <c r="Q1558" t="str">
        <f t="shared" si="244"/>
        <v/>
      </c>
      <c r="R1558" t="str">
        <f t="shared" si="245"/>
        <v>Yes</v>
      </c>
      <c r="S1558">
        <f t="shared" si="246"/>
        <v>22347</v>
      </c>
      <c r="T1558" t="str">
        <f t="shared" si="247"/>
        <v>Cost of Sales 3</v>
      </c>
      <c r="U1558" s="3">
        <f t="shared" si="248"/>
        <v>45317</v>
      </c>
      <c r="V1558" t="str">
        <f>IF($R1558="No","",IF(D1558="","JD",INDEX(Lookup!$B:$B,MATCH(LEFT(D1558,2),Lookup!$A:$A,0))))</f>
        <v>PI</v>
      </c>
      <c r="W1558" t="str">
        <f t="shared" si="249"/>
        <v>xxxx xxx xxxxx</v>
      </c>
      <c r="X1558" t="str">
        <f t="shared" si="250"/>
        <v>xxxx xxx xxx xxx</v>
      </c>
      <c r="Y1558" t="str">
        <f t="shared" si="251"/>
        <v>PI xxx</v>
      </c>
      <c r="Z1558" s="5">
        <f t="shared" si="252"/>
        <v>1117.0849079999998</v>
      </c>
    </row>
    <row r="1559" spans="1:26" x14ac:dyDescent="0.25">
      <c r="A1559" s="6" t="s">
        <v>16</v>
      </c>
      <c r="B1559" s="6" t="s">
        <v>16</v>
      </c>
      <c r="C1559" s="6" t="s">
        <v>54</v>
      </c>
      <c r="D1559" s="6" t="s">
        <v>55</v>
      </c>
      <c r="E1559" s="6">
        <v>11111</v>
      </c>
      <c r="F1559" s="6" t="s">
        <v>56</v>
      </c>
      <c r="G1559" s="6">
        <v>123456</v>
      </c>
      <c r="H1559" s="6" t="s">
        <v>57</v>
      </c>
      <c r="I1559" s="7">
        <v>1117.0849079999998</v>
      </c>
      <c r="J1559" s="6" t="s">
        <v>15</v>
      </c>
      <c r="K1559" s="7">
        <v>47090.945916500001</v>
      </c>
      <c r="L1559" s="6" t="s">
        <v>15</v>
      </c>
      <c r="M1559" s="6"/>
      <c r="N1559" s="6"/>
      <c r="P1559" s="3">
        <f t="shared" si="243"/>
        <v>45317</v>
      </c>
      <c r="Q1559" t="str">
        <f t="shared" si="244"/>
        <v/>
      </c>
      <c r="R1559" t="str">
        <f t="shared" si="245"/>
        <v>Yes</v>
      </c>
      <c r="S1559">
        <f t="shared" si="246"/>
        <v>22347</v>
      </c>
      <c r="T1559" t="str">
        <f t="shared" si="247"/>
        <v>Cost of Sales 3</v>
      </c>
      <c r="U1559" s="3">
        <f t="shared" si="248"/>
        <v>45317</v>
      </c>
      <c r="V1559" t="str">
        <f>IF($R1559="No","",IF(D1559="","JD",INDEX(Lookup!$B:$B,MATCH(LEFT(D1559,2),Lookup!$A:$A,0))))</f>
        <v>PI</v>
      </c>
      <c r="W1559" t="str">
        <f t="shared" si="249"/>
        <v>xxxx xxx xxxxx</v>
      </c>
      <c r="X1559" t="str">
        <f t="shared" si="250"/>
        <v>xxxx xxx xxx xxx</v>
      </c>
      <c r="Y1559" t="str">
        <f t="shared" si="251"/>
        <v>PI xxx</v>
      </c>
      <c r="Z1559" s="5">
        <f t="shared" si="252"/>
        <v>1575.7919125000001</v>
      </c>
    </row>
    <row r="1560" spans="1:26" x14ac:dyDescent="0.25">
      <c r="A1560" s="6" t="s">
        <v>16</v>
      </c>
      <c r="B1560" s="6" t="s">
        <v>16</v>
      </c>
      <c r="C1560" s="6" t="s">
        <v>54</v>
      </c>
      <c r="D1560" s="6" t="s">
        <v>55</v>
      </c>
      <c r="E1560" s="6">
        <v>11111</v>
      </c>
      <c r="F1560" s="6" t="s">
        <v>56</v>
      </c>
      <c r="G1560" s="6">
        <v>123456</v>
      </c>
      <c r="H1560" s="6" t="s">
        <v>57</v>
      </c>
      <c r="I1560" s="7">
        <v>1575.7919125000001</v>
      </c>
      <c r="J1560" s="6" t="s">
        <v>15</v>
      </c>
      <c r="K1560" s="7">
        <v>48666.737828999998</v>
      </c>
      <c r="L1560" s="6" t="s">
        <v>15</v>
      </c>
      <c r="M1560" s="6"/>
      <c r="N1560" s="6"/>
      <c r="P1560" s="3">
        <f t="shared" si="243"/>
        <v>45317</v>
      </c>
      <c r="Q1560" t="str">
        <f t="shared" si="244"/>
        <v/>
      </c>
      <c r="R1560" t="str">
        <f t="shared" si="245"/>
        <v>Yes</v>
      </c>
      <c r="S1560">
        <f t="shared" si="246"/>
        <v>22347</v>
      </c>
      <c r="T1560" t="str">
        <f t="shared" si="247"/>
        <v>Cost of Sales 3</v>
      </c>
      <c r="U1560" s="3">
        <f t="shared" si="248"/>
        <v>45317</v>
      </c>
      <c r="V1560" t="str">
        <f>IF($R1560="No","",IF(D1560="","JD",INDEX(Lookup!$B:$B,MATCH(LEFT(D1560,2),Lookup!$A:$A,0))))</f>
        <v>PI</v>
      </c>
      <c r="W1560" t="str">
        <f t="shared" si="249"/>
        <v>xxxx xxx xxxxx</v>
      </c>
      <c r="X1560" t="str">
        <f t="shared" si="250"/>
        <v>xxxx xxx xxx xxx</v>
      </c>
      <c r="Y1560" t="str">
        <f t="shared" si="251"/>
        <v>PI xxx</v>
      </c>
      <c r="Z1560" s="5">
        <f t="shared" si="252"/>
        <v>21.360348500000001</v>
      </c>
    </row>
    <row r="1561" spans="1:26" x14ac:dyDescent="0.25">
      <c r="A1561" s="6" t="s">
        <v>16</v>
      </c>
      <c r="B1561" s="6" t="s">
        <v>16</v>
      </c>
      <c r="C1561" s="6" t="s">
        <v>54</v>
      </c>
      <c r="D1561" s="6" t="s">
        <v>55</v>
      </c>
      <c r="E1561" s="6">
        <v>11111</v>
      </c>
      <c r="F1561" s="6" t="s">
        <v>56</v>
      </c>
      <c r="G1561" s="6">
        <v>123456</v>
      </c>
      <c r="H1561" s="6" t="s">
        <v>57</v>
      </c>
      <c r="I1561" s="7">
        <v>21.360348500000001</v>
      </c>
      <c r="J1561" s="6" t="s">
        <v>15</v>
      </c>
      <c r="K1561" s="7">
        <v>48688.098177500004</v>
      </c>
      <c r="L1561" s="6" t="s">
        <v>15</v>
      </c>
      <c r="M1561" s="6"/>
      <c r="N1561" s="6"/>
      <c r="P1561" s="3">
        <f t="shared" si="243"/>
        <v>45317</v>
      </c>
      <c r="Q1561" t="str">
        <f t="shared" si="244"/>
        <v/>
      </c>
      <c r="R1561" t="str">
        <f t="shared" si="245"/>
        <v>Yes</v>
      </c>
      <c r="S1561">
        <f t="shared" si="246"/>
        <v>22347</v>
      </c>
      <c r="T1561" t="str">
        <f t="shared" si="247"/>
        <v>Cost of Sales 3</v>
      </c>
      <c r="U1561" s="3">
        <f t="shared" si="248"/>
        <v>45317</v>
      </c>
      <c r="V1561" t="str">
        <f>IF($R1561="No","",IF(D1561="","JD",INDEX(Lookup!$B:$B,MATCH(LEFT(D1561,2),Lookup!$A:$A,0))))</f>
        <v>PI</v>
      </c>
      <c r="W1561" t="str">
        <f t="shared" si="249"/>
        <v>xxxx xxx xxxxx</v>
      </c>
      <c r="X1561" t="str">
        <f t="shared" si="250"/>
        <v>xxxx xxx xxx xxx</v>
      </c>
      <c r="Y1561" t="str">
        <f t="shared" si="251"/>
        <v>PI xxx</v>
      </c>
      <c r="Z1561" s="5">
        <f t="shared" si="252"/>
        <v>24.521098500000001</v>
      </c>
    </row>
    <row r="1562" spans="1:26" x14ac:dyDescent="0.25">
      <c r="A1562" s="6" t="s">
        <v>16</v>
      </c>
      <c r="B1562" s="6" t="s">
        <v>16</v>
      </c>
      <c r="C1562" s="6" t="s">
        <v>54</v>
      </c>
      <c r="D1562" s="6" t="s">
        <v>55</v>
      </c>
      <c r="E1562" s="6">
        <v>11111</v>
      </c>
      <c r="F1562" s="6" t="s">
        <v>56</v>
      </c>
      <c r="G1562" s="6">
        <v>123456</v>
      </c>
      <c r="H1562" s="6" t="s">
        <v>57</v>
      </c>
      <c r="I1562" s="7">
        <v>24.521098500000001</v>
      </c>
      <c r="J1562" s="6" t="s">
        <v>15</v>
      </c>
      <c r="K1562" s="7">
        <v>48712.619275999998</v>
      </c>
      <c r="L1562" s="6" t="s">
        <v>15</v>
      </c>
      <c r="M1562" s="6"/>
      <c r="N1562" s="6"/>
      <c r="P1562" s="3">
        <f t="shared" si="243"/>
        <v>45317</v>
      </c>
      <c r="Q1562" t="str">
        <f t="shared" si="244"/>
        <v/>
      </c>
      <c r="R1562" t="str">
        <f t="shared" si="245"/>
        <v>Yes</v>
      </c>
      <c r="S1562">
        <f t="shared" si="246"/>
        <v>22347</v>
      </c>
      <c r="T1562" t="str">
        <f t="shared" si="247"/>
        <v>Cost of Sales 3</v>
      </c>
      <c r="U1562" s="3">
        <f t="shared" si="248"/>
        <v>45317</v>
      </c>
      <c r="V1562" t="str">
        <f>IF($R1562="No","",IF(D1562="","JD",INDEX(Lookup!$B:$B,MATCH(LEFT(D1562,2),Lookup!$A:$A,0))))</f>
        <v>PI</v>
      </c>
      <c r="W1562" t="str">
        <f t="shared" si="249"/>
        <v>xxxx xxx xxxxx</v>
      </c>
      <c r="X1562" t="str">
        <f t="shared" si="250"/>
        <v>xxxx xxx xxx xxx</v>
      </c>
      <c r="Y1562" t="str">
        <f t="shared" si="251"/>
        <v>PI xxx</v>
      </c>
      <c r="Z1562" s="5">
        <f t="shared" si="252"/>
        <v>26.284796999999998</v>
      </c>
    </row>
    <row r="1563" spans="1:26" x14ac:dyDescent="0.25">
      <c r="A1563" s="6" t="s">
        <v>16</v>
      </c>
      <c r="B1563" s="6" t="s">
        <v>16</v>
      </c>
      <c r="C1563" s="6" t="s">
        <v>54</v>
      </c>
      <c r="D1563" s="6" t="s">
        <v>55</v>
      </c>
      <c r="E1563" s="6">
        <v>11111</v>
      </c>
      <c r="F1563" s="6" t="s">
        <v>56</v>
      </c>
      <c r="G1563" s="6">
        <v>123456</v>
      </c>
      <c r="H1563" s="6" t="s">
        <v>57</v>
      </c>
      <c r="I1563" s="7">
        <v>26.284796999999998</v>
      </c>
      <c r="J1563" s="6" t="s">
        <v>15</v>
      </c>
      <c r="K1563" s="7">
        <v>48738.904072999998</v>
      </c>
      <c r="L1563" s="6" t="s">
        <v>15</v>
      </c>
      <c r="M1563" s="6"/>
      <c r="N1563" s="6"/>
      <c r="P1563" s="3">
        <f t="shared" si="243"/>
        <v>45317</v>
      </c>
      <c r="Q1563" t="str">
        <f t="shared" si="244"/>
        <v/>
      </c>
      <c r="R1563" t="str">
        <f t="shared" si="245"/>
        <v>Yes</v>
      </c>
      <c r="S1563">
        <f t="shared" si="246"/>
        <v>22347</v>
      </c>
      <c r="T1563" t="str">
        <f t="shared" si="247"/>
        <v>Cost of Sales 3</v>
      </c>
      <c r="U1563" s="3">
        <f t="shared" si="248"/>
        <v>45317</v>
      </c>
      <c r="V1563" t="str">
        <f>IF($R1563="No","",IF(D1563="","JD",INDEX(Lookup!$B:$B,MATCH(LEFT(D1563,2),Lookup!$A:$A,0))))</f>
        <v>PI</v>
      </c>
      <c r="W1563" t="str">
        <f t="shared" si="249"/>
        <v>xxxx xxx xxxxx</v>
      </c>
      <c r="X1563" t="str">
        <f t="shared" si="250"/>
        <v>xxxx xxx xxx xxx</v>
      </c>
      <c r="Y1563" t="str">
        <f t="shared" si="251"/>
        <v>PI xxx</v>
      </c>
      <c r="Z1563" s="5">
        <f t="shared" si="252"/>
        <v>11.707417999999999</v>
      </c>
    </row>
    <row r="1564" spans="1:26" x14ac:dyDescent="0.25">
      <c r="A1564" s="6" t="s">
        <v>16</v>
      </c>
      <c r="B1564" s="6" t="s">
        <v>16</v>
      </c>
      <c r="C1564" s="6" t="s">
        <v>54</v>
      </c>
      <c r="D1564" s="6" t="s">
        <v>55</v>
      </c>
      <c r="E1564" s="6">
        <v>11111</v>
      </c>
      <c r="F1564" s="6" t="s">
        <v>56</v>
      </c>
      <c r="G1564" s="6">
        <v>123456</v>
      </c>
      <c r="H1564" s="6" t="s">
        <v>57</v>
      </c>
      <c r="I1564" s="7">
        <v>11.707417999999999</v>
      </c>
      <c r="J1564" s="6" t="s">
        <v>15</v>
      </c>
      <c r="K1564" s="7">
        <v>48750.611491000003</v>
      </c>
      <c r="L1564" s="6" t="s">
        <v>15</v>
      </c>
      <c r="M1564" s="6"/>
      <c r="N1564" s="6"/>
      <c r="P1564" s="3">
        <f t="shared" si="243"/>
        <v>45317</v>
      </c>
      <c r="Q1564" t="str">
        <f t="shared" si="244"/>
        <v/>
      </c>
      <c r="R1564" t="str">
        <f t="shared" si="245"/>
        <v>Yes</v>
      </c>
      <c r="S1564">
        <f t="shared" si="246"/>
        <v>22347</v>
      </c>
      <c r="T1564" t="str">
        <f t="shared" si="247"/>
        <v>Cost of Sales 3</v>
      </c>
      <c r="U1564" s="3">
        <f t="shared" si="248"/>
        <v>45317</v>
      </c>
      <c r="V1564" t="str">
        <f>IF($R1564="No","",IF(D1564="","JD",INDEX(Lookup!$B:$B,MATCH(LEFT(D1564,2),Lookup!$A:$A,0))))</f>
        <v>PI</v>
      </c>
      <c r="W1564" t="str">
        <f t="shared" si="249"/>
        <v>xxxx xxx xxxxx</v>
      </c>
      <c r="X1564" t="str">
        <f t="shared" si="250"/>
        <v>xxxx xxx xxx xxx</v>
      </c>
      <c r="Y1564" t="str">
        <f t="shared" si="251"/>
        <v>PI xxx</v>
      </c>
      <c r="Z1564" s="5">
        <f t="shared" si="252"/>
        <v>6.6944685000000002</v>
      </c>
    </row>
    <row r="1565" spans="1:26" x14ac:dyDescent="0.25">
      <c r="A1565" s="6" t="s">
        <v>16</v>
      </c>
      <c r="B1565" s="6" t="s">
        <v>16</v>
      </c>
      <c r="C1565" s="6" t="s">
        <v>54</v>
      </c>
      <c r="D1565" s="6" t="s">
        <v>55</v>
      </c>
      <c r="E1565" s="6">
        <v>11111</v>
      </c>
      <c r="F1565" s="6" t="s">
        <v>56</v>
      </c>
      <c r="G1565" s="6">
        <v>123456</v>
      </c>
      <c r="H1565" s="6" t="s">
        <v>57</v>
      </c>
      <c r="I1565" s="7">
        <v>6.6944685000000002</v>
      </c>
      <c r="J1565" s="6" t="s">
        <v>15</v>
      </c>
      <c r="K1565" s="7">
        <v>48757.305959500001</v>
      </c>
      <c r="L1565" s="6" t="s">
        <v>15</v>
      </c>
      <c r="M1565" s="6"/>
      <c r="N1565" s="6"/>
      <c r="P1565" s="3">
        <f t="shared" si="243"/>
        <v>45317</v>
      </c>
      <c r="Q1565" t="str">
        <f t="shared" si="244"/>
        <v/>
      </c>
      <c r="R1565" t="str">
        <f t="shared" si="245"/>
        <v>Yes</v>
      </c>
      <c r="S1565">
        <f t="shared" si="246"/>
        <v>22347</v>
      </c>
      <c r="T1565" t="str">
        <f t="shared" si="247"/>
        <v>Cost of Sales 3</v>
      </c>
      <c r="U1565" s="3">
        <f t="shared" si="248"/>
        <v>45317</v>
      </c>
      <c r="V1565" t="str">
        <f>IF($R1565="No","",IF(D1565="","JD",INDEX(Lookup!$B:$B,MATCH(LEFT(D1565,2),Lookup!$A:$A,0))))</f>
        <v>PI</v>
      </c>
      <c r="W1565" t="str">
        <f t="shared" si="249"/>
        <v>xxxx xxx xxxxx</v>
      </c>
      <c r="X1565" t="str">
        <f t="shared" si="250"/>
        <v>xxxx xxx xxx xxx</v>
      </c>
      <c r="Y1565" t="str">
        <f t="shared" si="251"/>
        <v>PI xxx</v>
      </c>
      <c r="Z1565" s="5">
        <f t="shared" si="252"/>
        <v>13.723976500000001</v>
      </c>
    </row>
    <row r="1566" spans="1:26" x14ac:dyDescent="0.25">
      <c r="A1566" s="6" t="s">
        <v>16</v>
      </c>
      <c r="B1566" s="6" t="s">
        <v>16</v>
      </c>
      <c r="C1566" s="6" t="s">
        <v>54</v>
      </c>
      <c r="D1566" s="6" t="s">
        <v>55</v>
      </c>
      <c r="E1566" s="6">
        <v>11111</v>
      </c>
      <c r="F1566" s="6" t="s">
        <v>56</v>
      </c>
      <c r="G1566" s="6">
        <v>123456</v>
      </c>
      <c r="H1566" s="6" t="s">
        <v>57</v>
      </c>
      <c r="I1566" s="7">
        <v>13.723976500000001</v>
      </c>
      <c r="J1566" s="6" t="s">
        <v>15</v>
      </c>
      <c r="K1566" s="7">
        <v>48771.029935999992</v>
      </c>
      <c r="L1566" s="6" t="s">
        <v>15</v>
      </c>
      <c r="M1566" s="6"/>
      <c r="N1566" s="6"/>
      <c r="P1566" s="3">
        <f t="shared" si="243"/>
        <v>45317</v>
      </c>
      <c r="Q1566" t="str">
        <f t="shared" si="244"/>
        <v/>
      </c>
      <c r="R1566" t="str">
        <f t="shared" si="245"/>
        <v>Yes</v>
      </c>
      <c r="S1566">
        <f t="shared" si="246"/>
        <v>22347</v>
      </c>
      <c r="T1566" t="str">
        <f t="shared" si="247"/>
        <v>Cost of Sales 3</v>
      </c>
      <c r="U1566" s="3">
        <f t="shared" si="248"/>
        <v>45317</v>
      </c>
      <c r="V1566" t="str">
        <f>IF($R1566="No","",IF(D1566="","JD",INDEX(Lookup!$B:$B,MATCH(LEFT(D1566,2),Lookup!$A:$A,0))))</f>
        <v>PI</v>
      </c>
      <c r="W1566" t="str">
        <f t="shared" si="249"/>
        <v>xxxx xxx xxxxx</v>
      </c>
      <c r="X1566" t="str">
        <f t="shared" si="250"/>
        <v>xxxx xxx xxx xxx</v>
      </c>
      <c r="Y1566" t="str">
        <f t="shared" si="251"/>
        <v>PI xxx</v>
      </c>
      <c r="Z1566" s="5">
        <f t="shared" si="252"/>
        <v>11.707417999999999</v>
      </c>
    </row>
    <row r="1567" spans="1:26" x14ac:dyDescent="0.25">
      <c r="A1567" s="6" t="s">
        <v>16</v>
      </c>
      <c r="B1567" s="6" t="s">
        <v>16</v>
      </c>
      <c r="C1567" s="6" t="s">
        <v>54</v>
      </c>
      <c r="D1567" s="6" t="s">
        <v>55</v>
      </c>
      <c r="E1567" s="6">
        <v>11111</v>
      </c>
      <c r="F1567" s="6" t="s">
        <v>56</v>
      </c>
      <c r="G1567" s="6">
        <v>123456</v>
      </c>
      <c r="H1567" s="6" t="s">
        <v>57</v>
      </c>
      <c r="I1567" s="7">
        <v>11.707417999999999</v>
      </c>
      <c r="J1567" s="6" t="s">
        <v>15</v>
      </c>
      <c r="K1567" s="7">
        <v>48782.737353999997</v>
      </c>
      <c r="L1567" s="6" t="s">
        <v>15</v>
      </c>
      <c r="M1567" s="6"/>
      <c r="N1567" s="6"/>
      <c r="P1567" s="3">
        <f t="shared" si="243"/>
        <v>45317</v>
      </c>
      <c r="Q1567" t="str">
        <f t="shared" si="244"/>
        <v/>
      </c>
      <c r="R1567" t="str">
        <f t="shared" si="245"/>
        <v>Yes</v>
      </c>
      <c r="S1567">
        <f t="shared" si="246"/>
        <v>22347</v>
      </c>
      <c r="T1567" t="str">
        <f t="shared" si="247"/>
        <v>Cost of Sales 3</v>
      </c>
      <c r="U1567" s="3">
        <f t="shared" si="248"/>
        <v>45317</v>
      </c>
      <c r="V1567" t="str">
        <f>IF($R1567="No","",IF(D1567="","JD",INDEX(Lookup!$B:$B,MATCH(LEFT(D1567,2),Lookup!$A:$A,0))))</f>
        <v>PI</v>
      </c>
      <c r="W1567" t="str">
        <f t="shared" si="249"/>
        <v>xxxx xxx xxxxx</v>
      </c>
      <c r="X1567" t="str">
        <f t="shared" si="250"/>
        <v>xxxx xxx xxx xxx</v>
      </c>
      <c r="Y1567" t="str">
        <f t="shared" si="251"/>
        <v>PI xxx</v>
      </c>
      <c r="Z1567" s="5">
        <f t="shared" si="252"/>
        <v>18.597853000000001</v>
      </c>
    </row>
    <row r="1568" spans="1:26" x14ac:dyDescent="0.25">
      <c r="A1568" s="6" t="s">
        <v>16</v>
      </c>
      <c r="B1568" s="6" t="s">
        <v>16</v>
      </c>
      <c r="C1568" s="6" t="s">
        <v>54</v>
      </c>
      <c r="D1568" s="6" t="s">
        <v>55</v>
      </c>
      <c r="E1568" s="6">
        <v>11111</v>
      </c>
      <c r="F1568" s="6" t="s">
        <v>56</v>
      </c>
      <c r="G1568" s="6">
        <v>123456</v>
      </c>
      <c r="H1568" s="6" t="s">
        <v>57</v>
      </c>
      <c r="I1568" s="7">
        <v>18.597853000000001</v>
      </c>
      <c r="J1568" s="6" t="s">
        <v>15</v>
      </c>
      <c r="K1568" s="7">
        <v>48801.335206999996</v>
      </c>
      <c r="L1568" s="6" t="s">
        <v>15</v>
      </c>
      <c r="M1568" s="6"/>
      <c r="N1568" s="6"/>
      <c r="P1568" s="3">
        <f t="shared" si="243"/>
        <v>45317</v>
      </c>
      <c r="Q1568" t="str">
        <f t="shared" si="244"/>
        <v/>
      </c>
      <c r="R1568" t="str">
        <f t="shared" si="245"/>
        <v>Yes</v>
      </c>
      <c r="S1568">
        <f t="shared" si="246"/>
        <v>22347</v>
      </c>
      <c r="T1568" t="str">
        <f t="shared" si="247"/>
        <v>Cost of Sales 3</v>
      </c>
      <c r="U1568" s="3">
        <f t="shared" si="248"/>
        <v>45317</v>
      </c>
      <c r="V1568" t="str">
        <f>IF($R1568="No","",IF(D1568="","JD",INDEX(Lookup!$B:$B,MATCH(LEFT(D1568,2),Lookup!$A:$A,0))))</f>
        <v>PI</v>
      </c>
      <c r="W1568" t="str">
        <f t="shared" si="249"/>
        <v>xxxx xxx xxxxx</v>
      </c>
      <c r="X1568" t="str">
        <f t="shared" si="250"/>
        <v>xxxx xxx xxx xxx</v>
      </c>
      <c r="Y1568" t="str">
        <f t="shared" si="251"/>
        <v>PI xxx</v>
      </c>
      <c r="Z1568" s="5">
        <f t="shared" si="252"/>
        <v>18.724283</v>
      </c>
    </row>
    <row r="1569" spans="1:26" x14ac:dyDescent="0.25">
      <c r="A1569" s="6" t="s">
        <v>16</v>
      </c>
      <c r="B1569" s="6" t="s">
        <v>16</v>
      </c>
      <c r="C1569" s="6" t="s">
        <v>54</v>
      </c>
      <c r="D1569" s="6" t="s">
        <v>55</v>
      </c>
      <c r="E1569" s="6">
        <v>11111</v>
      </c>
      <c r="F1569" s="6" t="s">
        <v>56</v>
      </c>
      <c r="G1569" s="6">
        <v>123456</v>
      </c>
      <c r="H1569" s="6" t="s">
        <v>57</v>
      </c>
      <c r="I1569" s="7">
        <v>18.724283</v>
      </c>
      <c r="J1569" s="6" t="s">
        <v>15</v>
      </c>
      <c r="K1569" s="7">
        <v>48820.05949</v>
      </c>
      <c r="L1569" s="6" t="s">
        <v>15</v>
      </c>
      <c r="M1569" s="6"/>
      <c r="N1569" s="6"/>
      <c r="P1569" s="3">
        <f t="shared" si="243"/>
        <v>45317</v>
      </c>
      <c r="Q1569" t="str">
        <f t="shared" si="244"/>
        <v/>
      </c>
      <c r="R1569" t="str">
        <f t="shared" si="245"/>
        <v>Yes</v>
      </c>
      <c r="S1569">
        <f t="shared" si="246"/>
        <v>22347</v>
      </c>
      <c r="T1569" t="str">
        <f t="shared" si="247"/>
        <v>Cost of Sales 3</v>
      </c>
      <c r="U1569" s="3">
        <f t="shared" si="248"/>
        <v>45317</v>
      </c>
      <c r="V1569" t="str">
        <f>IF($R1569="No","",IF(D1569="","JD",INDEX(Lookup!$B:$B,MATCH(LEFT(D1569,2),Lookup!$A:$A,0))))</f>
        <v>PI</v>
      </c>
      <c r="W1569" t="str">
        <f t="shared" si="249"/>
        <v>xxxx xxx xxxxx</v>
      </c>
      <c r="X1569" t="str">
        <f t="shared" si="250"/>
        <v>xxxx xxx xxx xxx</v>
      </c>
      <c r="Y1569" t="str">
        <f t="shared" si="251"/>
        <v>PI xxx</v>
      </c>
      <c r="Z1569" s="5">
        <f t="shared" si="252"/>
        <v>23.844697999999998</v>
      </c>
    </row>
    <row r="1570" spans="1:26" x14ac:dyDescent="0.25">
      <c r="A1570" s="6" t="s">
        <v>16</v>
      </c>
      <c r="B1570" s="6" t="s">
        <v>16</v>
      </c>
      <c r="C1570" s="6" t="s">
        <v>54</v>
      </c>
      <c r="D1570" s="6" t="s">
        <v>55</v>
      </c>
      <c r="E1570" s="6">
        <v>11111</v>
      </c>
      <c r="F1570" s="6" t="s">
        <v>56</v>
      </c>
      <c r="G1570" s="6">
        <v>123456</v>
      </c>
      <c r="H1570" s="6" t="s">
        <v>57</v>
      </c>
      <c r="I1570" s="7">
        <v>23.844697999999998</v>
      </c>
      <c r="J1570" s="6" t="s">
        <v>15</v>
      </c>
      <c r="K1570" s="7">
        <v>48843.904188</v>
      </c>
      <c r="L1570" s="6" t="s">
        <v>15</v>
      </c>
      <c r="M1570" s="6"/>
      <c r="N1570" s="6"/>
      <c r="P1570" s="3">
        <f t="shared" si="243"/>
        <v>45317</v>
      </c>
      <c r="Q1570" t="str">
        <f t="shared" si="244"/>
        <v/>
      </c>
      <c r="R1570" t="str">
        <f t="shared" si="245"/>
        <v>Yes</v>
      </c>
      <c r="S1570">
        <f t="shared" si="246"/>
        <v>22347</v>
      </c>
      <c r="T1570" t="str">
        <f t="shared" si="247"/>
        <v>Cost of Sales 3</v>
      </c>
      <c r="U1570" s="3">
        <f t="shared" si="248"/>
        <v>45317</v>
      </c>
      <c r="V1570" t="str">
        <f>IF($R1570="No","",IF(D1570="","JD",INDEX(Lookup!$B:$B,MATCH(LEFT(D1570,2),Lookup!$A:$A,0))))</f>
        <v>PI</v>
      </c>
      <c r="W1570" t="str">
        <f t="shared" si="249"/>
        <v>xxxx xxx xxxxx</v>
      </c>
      <c r="X1570" t="str">
        <f t="shared" si="250"/>
        <v>xxxx xxx xxx xxx</v>
      </c>
      <c r="Y1570" t="str">
        <f t="shared" si="251"/>
        <v>PI xxx</v>
      </c>
      <c r="Z1570" s="5">
        <f t="shared" si="252"/>
        <v>27.934708499999999</v>
      </c>
    </row>
    <row r="1571" spans="1:26" x14ac:dyDescent="0.25">
      <c r="A1571" s="6" t="s">
        <v>16</v>
      </c>
      <c r="B1571" s="6" t="s">
        <v>16</v>
      </c>
      <c r="C1571" s="6" t="s">
        <v>54</v>
      </c>
      <c r="D1571" s="6" t="s">
        <v>55</v>
      </c>
      <c r="E1571" s="6">
        <v>11111</v>
      </c>
      <c r="F1571" s="6" t="s">
        <v>56</v>
      </c>
      <c r="G1571" s="6">
        <v>123456</v>
      </c>
      <c r="H1571" s="6" t="s">
        <v>57</v>
      </c>
      <c r="I1571" s="7">
        <v>27.934708499999999</v>
      </c>
      <c r="J1571" s="6" t="s">
        <v>15</v>
      </c>
      <c r="K1571" s="7">
        <v>48871.838896499998</v>
      </c>
      <c r="L1571" s="6" t="s">
        <v>15</v>
      </c>
      <c r="M1571" s="6"/>
      <c r="N1571" s="6"/>
      <c r="P1571" s="3">
        <f t="shared" si="243"/>
        <v>45317</v>
      </c>
      <c r="Q1571" t="str">
        <f t="shared" si="244"/>
        <v/>
      </c>
      <c r="R1571" t="str">
        <f t="shared" si="245"/>
        <v>Yes</v>
      </c>
      <c r="S1571">
        <f t="shared" si="246"/>
        <v>22347</v>
      </c>
      <c r="T1571" t="str">
        <f t="shared" si="247"/>
        <v>Cost of Sales 3</v>
      </c>
      <c r="U1571" s="3">
        <f t="shared" si="248"/>
        <v>45317</v>
      </c>
      <c r="V1571" t="str">
        <f>IF($R1571="No","",IF(D1571="","JD",INDEX(Lookup!$B:$B,MATCH(LEFT(D1571,2),Lookup!$A:$A,0))))</f>
        <v>PI</v>
      </c>
      <c r="W1571" t="str">
        <f t="shared" si="249"/>
        <v>xxxx xxx xxxxx</v>
      </c>
      <c r="X1571" t="str">
        <f t="shared" si="250"/>
        <v>xxxx xxx xxx xxx</v>
      </c>
      <c r="Y1571" t="str">
        <f t="shared" si="251"/>
        <v>PI xxx</v>
      </c>
      <c r="Z1571" s="5">
        <f t="shared" si="252"/>
        <v>14.337161999999999</v>
      </c>
    </row>
    <row r="1572" spans="1:26" x14ac:dyDescent="0.25">
      <c r="A1572" s="6" t="s">
        <v>16</v>
      </c>
      <c r="B1572" s="6" t="s">
        <v>16</v>
      </c>
      <c r="C1572" s="6" t="s">
        <v>54</v>
      </c>
      <c r="D1572" s="6" t="s">
        <v>55</v>
      </c>
      <c r="E1572" s="6">
        <v>11111</v>
      </c>
      <c r="F1572" s="6" t="s">
        <v>56</v>
      </c>
      <c r="G1572" s="6">
        <v>123456</v>
      </c>
      <c r="H1572" s="6" t="s">
        <v>57</v>
      </c>
      <c r="I1572" s="7">
        <v>14.337161999999999</v>
      </c>
      <c r="J1572" s="6" t="s">
        <v>15</v>
      </c>
      <c r="K1572" s="7">
        <v>48886.176058500001</v>
      </c>
      <c r="L1572" s="6" t="s">
        <v>15</v>
      </c>
      <c r="M1572" s="6"/>
      <c r="N1572" s="6"/>
      <c r="P1572" s="3">
        <f t="shared" si="243"/>
        <v>45317</v>
      </c>
      <c r="Q1572" t="str">
        <f t="shared" si="244"/>
        <v/>
      </c>
      <c r="R1572" t="str">
        <f t="shared" si="245"/>
        <v>Yes</v>
      </c>
      <c r="S1572">
        <f t="shared" si="246"/>
        <v>22347</v>
      </c>
      <c r="T1572" t="str">
        <f t="shared" si="247"/>
        <v>Cost of Sales 3</v>
      </c>
      <c r="U1572" s="3">
        <f t="shared" si="248"/>
        <v>45317</v>
      </c>
      <c r="V1572" t="str">
        <f>IF($R1572="No","",IF(D1572="","JD",INDEX(Lookup!$B:$B,MATCH(LEFT(D1572,2),Lookup!$A:$A,0))))</f>
        <v>PI</v>
      </c>
      <c r="W1572" t="str">
        <f t="shared" si="249"/>
        <v>xxxx xxx xxxxx</v>
      </c>
      <c r="X1572" t="str">
        <f t="shared" si="250"/>
        <v>xxxx xxx xxx xxx</v>
      </c>
      <c r="Y1572" t="str">
        <f t="shared" si="251"/>
        <v>PI xxx</v>
      </c>
      <c r="Z1572" s="5">
        <f t="shared" si="252"/>
        <v>34.306780500000002</v>
      </c>
    </row>
    <row r="1573" spans="1:26" x14ac:dyDescent="0.25">
      <c r="A1573" s="6" t="s">
        <v>16</v>
      </c>
      <c r="B1573" s="6" t="s">
        <v>16</v>
      </c>
      <c r="C1573" s="6" t="s">
        <v>54</v>
      </c>
      <c r="D1573" s="6" t="s">
        <v>55</v>
      </c>
      <c r="E1573" s="6">
        <v>11111</v>
      </c>
      <c r="F1573" s="6" t="s">
        <v>56</v>
      </c>
      <c r="G1573" s="6">
        <v>123456</v>
      </c>
      <c r="H1573" s="6" t="s">
        <v>57</v>
      </c>
      <c r="I1573" s="7">
        <v>34.306780500000002</v>
      </c>
      <c r="J1573" s="6" t="s">
        <v>15</v>
      </c>
      <c r="K1573" s="7">
        <v>48920.482839000004</v>
      </c>
      <c r="L1573" s="6" t="s">
        <v>15</v>
      </c>
      <c r="M1573" s="6"/>
      <c r="N1573" s="6"/>
      <c r="P1573" s="3">
        <f t="shared" si="243"/>
        <v>45317</v>
      </c>
      <c r="Q1573" t="str">
        <f t="shared" si="244"/>
        <v/>
      </c>
      <c r="R1573" t="str">
        <f t="shared" si="245"/>
        <v>Yes</v>
      </c>
      <c r="S1573">
        <f t="shared" si="246"/>
        <v>22347</v>
      </c>
      <c r="T1573" t="str">
        <f t="shared" si="247"/>
        <v>Cost of Sales 3</v>
      </c>
      <c r="U1573" s="3">
        <f t="shared" si="248"/>
        <v>45317</v>
      </c>
      <c r="V1573" t="str">
        <f>IF($R1573="No","",IF(D1573="","JD",INDEX(Lookup!$B:$B,MATCH(LEFT(D1573,2),Lookup!$A:$A,0))))</f>
        <v>PI</v>
      </c>
      <c r="W1573" t="str">
        <f t="shared" si="249"/>
        <v>xxxx xxx xxxxx</v>
      </c>
      <c r="X1573" t="str">
        <f t="shared" si="250"/>
        <v>xxxx xxx xxx xxx</v>
      </c>
      <c r="Y1573" t="str">
        <f t="shared" si="251"/>
        <v>PI xxx</v>
      </c>
      <c r="Z1573" s="5">
        <f t="shared" si="252"/>
        <v>1094.1315414999999</v>
      </c>
    </row>
    <row r="1574" spans="1:26" x14ac:dyDescent="0.25">
      <c r="A1574" s="6" t="s">
        <v>16</v>
      </c>
      <c r="B1574" s="6" t="s">
        <v>16</v>
      </c>
      <c r="C1574" s="6" t="s">
        <v>54</v>
      </c>
      <c r="D1574" s="6" t="s">
        <v>55</v>
      </c>
      <c r="E1574" s="6">
        <v>11111</v>
      </c>
      <c r="F1574" s="6" t="s">
        <v>56</v>
      </c>
      <c r="G1574" s="6">
        <v>123456</v>
      </c>
      <c r="H1574" s="6" t="s">
        <v>57</v>
      </c>
      <c r="I1574" s="7">
        <v>1094.1315414999999</v>
      </c>
      <c r="J1574" s="6" t="s">
        <v>15</v>
      </c>
      <c r="K1574" s="7">
        <v>50014.614380500003</v>
      </c>
      <c r="L1574" s="6" t="s">
        <v>15</v>
      </c>
      <c r="M1574" s="6"/>
      <c r="N1574" s="6"/>
      <c r="P1574" s="3">
        <f t="shared" si="243"/>
        <v>45317</v>
      </c>
      <c r="Q1574" t="str">
        <f t="shared" si="244"/>
        <v/>
      </c>
      <c r="R1574" t="str">
        <f t="shared" si="245"/>
        <v>Yes</v>
      </c>
      <c r="S1574">
        <f t="shared" si="246"/>
        <v>22347</v>
      </c>
      <c r="T1574" t="str">
        <f t="shared" si="247"/>
        <v>Cost of Sales 3</v>
      </c>
      <c r="U1574" s="3">
        <f t="shared" si="248"/>
        <v>45317</v>
      </c>
      <c r="V1574" t="str">
        <f>IF($R1574="No","",IF(D1574="","JD",INDEX(Lookup!$B:$B,MATCH(LEFT(D1574,2),Lookup!$A:$A,0))))</f>
        <v>PI</v>
      </c>
      <c r="W1574" t="str">
        <f t="shared" si="249"/>
        <v>xxxx xxx xxxxx</v>
      </c>
      <c r="X1574" t="str">
        <f t="shared" si="250"/>
        <v>xxxx xxx xxx xxx</v>
      </c>
      <c r="Y1574" t="str">
        <f t="shared" si="251"/>
        <v>PI xxx</v>
      </c>
      <c r="Z1574" s="5">
        <f t="shared" si="252"/>
        <v>707.90053449999994</v>
      </c>
    </row>
    <row r="1575" spans="1:26" x14ac:dyDescent="0.25">
      <c r="A1575" s="6" t="s">
        <v>16</v>
      </c>
      <c r="B1575" s="6" t="s">
        <v>16</v>
      </c>
      <c r="C1575" s="6" t="s">
        <v>54</v>
      </c>
      <c r="D1575" s="6" t="s">
        <v>55</v>
      </c>
      <c r="E1575" s="6">
        <v>11111</v>
      </c>
      <c r="F1575" s="6" t="s">
        <v>56</v>
      </c>
      <c r="G1575" s="6">
        <v>123456</v>
      </c>
      <c r="H1575" s="6" t="s">
        <v>57</v>
      </c>
      <c r="I1575" s="7">
        <v>707.90053449999994</v>
      </c>
      <c r="J1575" s="6" t="s">
        <v>15</v>
      </c>
      <c r="K1575" s="7">
        <v>50722.514915</v>
      </c>
      <c r="L1575" s="6" t="s">
        <v>15</v>
      </c>
      <c r="M1575" s="6"/>
      <c r="N1575" s="6"/>
      <c r="P1575" s="3">
        <f t="shared" si="243"/>
        <v>45317</v>
      </c>
      <c r="Q1575" t="str">
        <f t="shared" si="244"/>
        <v/>
      </c>
      <c r="R1575" t="str">
        <f t="shared" si="245"/>
        <v>Yes</v>
      </c>
      <c r="S1575">
        <f t="shared" si="246"/>
        <v>22347</v>
      </c>
      <c r="T1575" t="str">
        <f t="shared" si="247"/>
        <v>Cost of Sales 3</v>
      </c>
      <c r="U1575" s="3">
        <f t="shared" si="248"/>
        <v>45317</v>
      </c>
      <c r="V1575" t="str">
        <f>IF($R1575="No","",IF(D1575="","JD",INDEX(Lookup!$B:$B,MATCH(LEFT(D1575,2),Lookup!$A:$A,0))))</f>
        <v>PI</v>
      </c>
      <c r="W1575" t="str">
        <f t="shared" si="249"/>
        <v>xxxx xxx xxxxx</v>
      </c>
      <c r="X1575" t="str">
        <f t="shared" si="250"/>
        <v>xxxx xxx xxx xxx</v>
      </c>
      <c r="Y1575" t="str">
        <f t="shared" si="251"/>
        <v>PI xxx</v>
      </c>
      <c r="Z1575" s="5">
        <f t="shared" si="252"/>
        <v>735.17148550000002</v>
      </c>
    </row>
    <row r="1576" spans="1:26" x14ac:dyDescent="0.25">
      <c r="A1576" s="6" t="s">
        <v>16</v>
      </c>
      <c r="B1576" s="6" t="s">
        <v>16</v>
      </c>
      <c r="C1576" s="6" t="s">
        <v>54</v>
      </c>
      <c r="D1576" s="6" t="s">
        <v>55</v>
      </c>
      <c r="E1576" s="6">
        <v>11111</v>
      </c>
      <c r="F1576" s="6" t="s">
        <v>56</v>
      </c>
      <c r="G1576" s="6">
        <v>123456</v>
      </c>
      <c r="H1576" s="6" t="s">
        <v>57</v>
      </c>
      <c r="I1576" s="7">
        <v>735.17148550000002</v>
      </c>
      <c r="J1576" s="6" t="s">
        <v>15</v>
      </c>
      <c r="K1576" s="7">
        <v>51457.686400500002</v>
      </c>
      <c r="L1576" s="6" t="s">
        <v>15</v>
      </c>
      <c r="M1576" s="6"/>
      <c r="N1576" s="6"/>
      <c r="P1576" s="3">
        <f t="shared" si="243"/>
        <v>45317</v>
      </c>
      <c r="Q1576" t="str">
        <f t="shared" si="244"/>
        <v/>
      </c>
      <c r="R1576" t="str">
        <f t="shared" si="245"/>
        <v>Yes</v>
      </c>
      <c r="S1576">
        <f t="shared" si="246"/>
        <v>22347</v>
      </c>
      <c r="T1576" t="str">
        <f t="shared" si="247"/>
        <v>Cost of Sales 3</v>
      </c>
      <c r="U1576" s="3">
        <f t="shared" si="248"/>
        <v>45317</v>
      </c>
      <c r="V1576" t="str">
        <f>IF($R1576="No","",IF(D1576="","JD",INDEX(Lookup!$B:$B,MATCH(LEFT(D1576,2),Lookup!$A:$A,0))))</f>
        <v>PI</v>
      </c>
      <c r="W1576" t="str">
        <f t="shared" si="249"/>
        <v>xxxx xxx xxxxx</v>
      </c>
      <c r="X1576" t="str">
        <f t="shared" si="250"/>
        <v>xxxx xxx xxx xxx</v>
      </c>
      <c r="Y1576" t="str">
        <f t="shared" si="251"/>
        <v>PI xxx</v>
      </c>
      <c r="Z1576" s="5">
        <f t="shared" si="252"/>
        <v>23.016581499999997</v>
      </c>
    </row>
    <row r="1577" spans="1:26" x14ac:dyDescent="0.25">
      <c r="A1577" s="6" t="s">
        <v>16</v>
      </c>
      <c r="B1577" s="6" t="s">
        <v>16</v>
      </c>
      <c r="C1577" s="6" t="s">
        <v>54</v>
      </c>
      <c r="D1577" s="6" t="s">
        <v>55</v>
      </c>
      <c r="E1577" s="6">
        <v>11111</v>
      </c>
      <c r="F1577" s="6" t="s">
        <v>56</v>
      </c>
      <c r="G1577" s="6">
        <v>123456</v>
      </c>
      <c r="H1577" s="6" t="s">
        <v>57</v>
      </c>
      <c r="I1577" s="7">
        <v>23.016581499999997</v>
      </c>
      <c r="J1577" s="6" t="s">
        <v>15</v>
      </c>
      <c r="K1577" s="7">
        <v>51480.702981999995</v>
      </c>
      <c r="L1577" s="6" t="s">
        <v>15</v>
      </c>
      <c r="M1577" s="6"/>
      <c r="N1577" s="6"/>
      <c r="P1577" s="3">
        <f t="shared" si="243"/>
        <v>45317</v>
      </c>
      <c r="Q1577" t="str">
        <f t="shared" si="244"/>
        <v/>
      </c>
      <c r="R1577" t="str">
        <f t="shared" si="245"/>
        <v>Yes</v>
      </c>
      <c r="S1577">
        <f t="shared" si="246"/>
        <v>22347</v>
      </c>
      <c r="T1577" t="str">
        <f t="shared" si="247"/>
        <v>Cost of Sales 3</v>
      </c>
      <c r="U1577" s="3">
        <f t="shared" si="248"/>
        <v>45317</v>
      </c>
      <c r="V1577" t="str">
        <f>IF($R1577="No","",IF(D1577="","JD",INDEX(Lookup!$B:$B,MATCH(LEFT(D1577,2),Lookup!$A:$A,0))))</f>
        <v>PI</v>
      </c>
      <c r="W1577" t="str">
        <f t="shared" si="249"/>
        <v>xxxx xxx xxxxx</v>
      </c>
      <c r="X1577" t="str">
        <f t="shared" si="250"/>
        <v>xxxx xxx xxx xxx</v>
      </c>
      <c r="Y1577" t="str">
        <f t="shared" si="251"/>
        <v>PI xxx</v>
      </c>
      <c r="Z1577" s="5">
        <f t="shared" si="252"/>
        <v>607.1863965</v>
      </c>
    </row>
    <row r="1578" spans="1:26" x14ac:dyDescent="0.25">
      <c r="A1578" s="6" t="s">
        <v>16</v>
      </c>
      <c r="B1578" s="6" t="s">
        <v>16</v>
      </c>
      <c r="C1578" s="6" t="s">
        <v>54</v>
      </c>
      <c r="D1578" s="6" t="s">
        <v>55</v>
      </c>
      <c r="E1578" s="6">
        <v>11111</v>
      </c>
      <c r="F1578" s="6" t="s">
        <v>56</v>
      </c>
      <c r="G1578" s="6">
        <v>123456</v>
      </c>
      <c r="H1578" s="6" t="s">
        <v>57</v>
      </c>
      <c r="I1578" s="7">
        <v>607.1863965</v>
      </c>
      <c r="J1578" s="6" t="s">
        <v>15</v>
      </c>
      <c r="K1578" s="7">
        <v>52087.889378500004</v>
      </c>
      <c r="L1578" s="6" t="s">
        <v>15</v>
      </c>
      <c r="M1578" s="6"/>
      <c r="N1578" s="6"/>
      <c r="P1578" s="3">
        <f t="shared" si="243"/>
        <v>45317</v>
      </c>
      <c r="Q1578" t="str">
        <f t="shared" si="244"/>
        <v/>
      </c>
      <c r="R1578" t="str">
        <f t="shared" si="245"/>
        <v>Yes</v>
      </c>
      <c r="S1578">
        <f t="shared" si="246"/>
        <v>22347</v>
      </c>
      <c r="T1578" t="str">
        <f t="shared" si="247"/>
        <v>Cost of Sales 3</v>
      </c>
      <c r="U1578" s="3">
        <f t="shared" si="248"/>
        <v>45317</v>
      </c>
      <c r="V1578" t="str">
        <f>IF($R1578="No","",IF(D1578="","JD",INDEX(Lookup!$B:$B,MATCH(LEFT(D1578,2),Lookup!$A:$A,0))))</f>
        <v>PI</v>
      </c>
      <c r="W1578" t="str">
        <f t="shared" si="249"/>
        <v>xxxx xxx xxxxx</v>
      </c>
      <c r="X1578" t="str">
        <f t="shared" si="250"/>
        <v>xxxx xxx xxx xxx</v>
      </c>
      <c r="Y1578" t="str">
        <f t="shared" si="251"/>
        <v>PI xxx</v>
      </c>
      <c r="Z1578" s="5">
        <f t="shared" si="252"/>
        <v>-1234.3929835000001</v>
      </c>
    </row>
    <row r="1579" spans="1:26" x14ac:dyDescent="0.25">
      <c r="A1579" s="6" t="s">
        <v>16</v>
      </c>
      <c r="B1579" s="6" t="s">
        <v>16</v>
      </c>
      <c r="C1579" s="6" t="s">
        <v>54</v>
      </c>
      <c r="D1579" s="6" t="s">
        <v>55</v>
      </c>
      <c r="E1579" s="6">
        <v>11111</v>
      </c>
      <c r="F1579" s="6" t="s">
        <v>56</v>
      </c>
      <c r="G1579" s="6">
        <v>123456</v>
      </c>
      <c r="H1579" s="6" t="s">
        <v>57</v>
      </c>
      <c r="I1579" s="7">
        <v>-1234.3929835000001</v>
      </c>
      <c r="J1579" s="6" t="s">
        <v>15</v>
      </c>
      <c r="K1579" s="7">
        <v>50853.496395000002</v>
      </c>
      <c r="L1579" s="6" t="s">
        <v>15</v>
      </c>
      <c r="M1579" s="6"/>
      <c r="N1579" s="6"/>
      <c r="P1579" s="3">
        <f t="shared" si="243"/>
        <v>45317</v>
      </c>
      <c r="Q1579" t="str">
        <f t="shared" si="244"/>
        <v/>
      </c>
      <c r="R1579" t="str">
        <f t="shared" si="245"/>
        <v>Yes</v>
      </c>
      <c r="S1579">
        <f t="shared" si="246"/>
        <v>22347</v>
      </c>
      <c r="T1579" t="str">
        <f t="shared" si="247"/>
        <v>Cost of Sales 3</v>
      </c>
      <c r="U1579" s="3">
        <f t="shared" si="248"/>
        <v>45317</v>
      </c>
      <c r="V1579" t="str">
        <f>IF($R1579="No","",IF(D1579="","JD",INDEX(Lookup!$B:$B,MATCH(LEFT(D1579,2),Lookup!$A:$A,0))))</f>
        <v>PI</v>
      </c>
      <c r="W1579" t="str">
        <f t="shared" si="249"/>
        <v>xxxx xxx xxxxx</v>
      </c>
      <c r="X1579" t="str">
        <f t="shared" si="250"/>
        <v>xxxx xxx xxx xxx</v>
      </c>
      <c r="Y1579" t="str">
        <f t="shared" si="251"/>
        <v>PI xxx</v>
      </c>
      <c r="Z1579" s="5">
        <f t="shared" si="252"/>
        <v>33.630380000000002</v>
      </c>
    </row>
    <row r="1580" spans="1:26" x14ac:dyDescent="0.25">
      <c r="A1580" s="6" t="s">
        <v>16</v>
      </c>
      <c r="B1580" s="6" t="s">
        <v>16</v>
      </c>
      <c r="C1580" s="6" t="s">
        <v>54</v>
      </c>
      <c r="D1580" s="6" t="s">
        <v>55</v>
      </c>
      <c r="E1580" s="6">
        <v>11111</v>
      </c>
      <c r="F1580" s="6" t="s">
        <v>56</v>
      </c>
      <c r="G1580" s="6">
        <v>123456</v>
      </c>
      <c r="H1580" s="6" t="s">
        <v>57</v>
      </c>
      <c r="I1580" s="7">
        <v>33.630380000000002</v>
      </c>
      <c r="J1580" s="6" t="s">
        <v>15</v>
      </c>
      <c r="K1580" s="7">
        <v>50887.126774999997</v>
      </c>
      <c r="L1580" s="6" t="s">
        <v>15</v>
      </c>
      <c r="M1580" s="6"/>
      <c r="N1580" s="6"/>
      <c r="P1580" s="3">
        <f t="shared" si="243"/>
        <v>45317</v>
      </c>
      <c r="Q1580" t="str">
        <f t="shared" si="244"/>
        <v/>
      </c>
      <c r="R1580" t="str">
        <f t="shared" si="245"/>
        <v>Yes</v>
      </c>
      <c r="S1580">
        <f t="shared" si="246"/>
        <v>22347</v>
      </c>
      <c r="T1580" t="str">
        <f t="shared" si="247"/>
        <v>Cost of Sales 3</v>
      </c>
      <c r="U1580" s="3">
        <f t="shared" si="248"/>
        <v>45317</v>
      </c>
      <c r="V1580" t="str">
        <f>IF($R1580="No","",IF(D1580="","JD",INDEX(Lookup!$B:$B,MATCH(LEFT(D1580,2),Lookup!$A:$A,0))))</f>
        <v>PI</v>
      </c>
      <c r="W1580" t="str">
        <f t="shared" si="249"/>
        <v>xxxx xxx xxxxx</v>
      </c>
      <c r="X1580" t="str">
        <f t="shared" si="250"/>
        <v>xxxx xxx xxx xxx</v>
      </c>
      <c r="Y1580" t="str">
        <f t="shared" si="251"/>
        <v>PI xxx</v>
      </c>
      <c r="Z1580" s="5">
        <f t="shared" si="252"/>
        <v>26.986483499999999</v>
      </c>
    </row>
    <row r="1581" spans="1:26" x14ac:dyDescent="0.25">
      <c r="A1581" s="6" t="s">
        <v>16</v>
      </c>
      <c r="B1581" s="6" t="s">
        <v>16</v>
      </c>
      <c r="C1581" s="6" t="s">
        <v>54</v>
      </c>
      <c r="D1581" s="6" t="s">
        <v>55</v>
      </c>
      <c r="E1581" s="6">
        <v>11111</v>
      </c>
      <c r="F1581" s="6" t="s">
        <v>56</v>
      </c>
      <c r="G1581" s="6">
        <v>123456</v>
      </c>
      <c r="H1581" s="6" t="s">
        <v>57</v>
      </c>
      <c r="I1581" s="7">
        <v>26.986483499999999</v>
      </c>
      <c r="J1581" s="6" t="s">
        <v>15</v>
      </c>
      <c r="K1581" s="7">
        <v>50914.113258500001</v>
      </c>
      <c r="L1581" s="6" t="s">
        <v>15</v>
      </c>
      <c r="M1581" s="6"/>
      <c r="N1581" s="6"/>
      <c r="P1581" s="3">
        <f t="shared" si="243"/>
        <v>45317</v>
      </c>
      <c r="Q1581" t="str">
        <f t="shared" si="244"/>
        <v/>
      </c>
      <c r="R1581" t="str">
        <f t="shared" si="245"/>
        <v>Yes</v>
      </c>
      <c r="S1581">
        <f t="shared" si="246"/>
        <v>22347</v>
      </c>
      <c r="T1581" t="str">
        <f t="shared" si="247"/>
        <v>Cost of Sales 3</v>
      </c>
      <c r="U1581" s="3">
        <f t="shared" si="248"/>
        <v>45317</v>
      </c>
      <c r="V1581" t="str">
        <f>IF($R1581="No","",IF(D1581="","JD",INDEX(Lookup!$B:$B,MATCH(LEFT(D1581,2),Lookup!$A:$A,0))))</f>
        <v>PI</v>
      </c>
      <c r="W1581" t="str">
        <f t="shared" si="249"/>
        <v>xxxx xxx xxxxx</v>
      </c>
      <c r="X1581" t="str">
        <f t="shared" si="250"/>
        <v>xxxx xxx xxx xxx</v>
      </c>
      <c r="Y1581" t="str">
        <f t="shared" si="251"/>
        <v>PI xxx</v>
      </c>
      <c r="Z1581" s="5">
        <f t="shared" si="252"/>
        <v>25.690576</v>
      </c>
    </row>
    <row r="1582" spans="1:26" x14ac:dyDescent="0.25">
      <c r="A1582" s="6" t="s">
        <v>16</v>
      </c>
      <c r="B1582" s="6" t="s">
        <v>16</v>
      </c>
      <c r="C1582" s="6" t="s">
        <v>54</v>
      </c>
      <c r="D1582" s="6" t="s">
        <v>55</v>
      </c>
      <c r="E1582" s="6">
        <v>11111</v>
      </c>
      <c r="F1582" s="6" t="s">
        <v>56</v>
      </c>
      <c r="G1582" s="6">
        <v>123456</v>
      </c>
      <c r="H1582" s="6" t="s">
        <v>57</v>
      </c>
      <c r="I1582" s="7">
        <v>25.690576</v>
      </c>
      <c r="J1582" s="6" t="s">
        <v>15</v>
      </c>
      <c r="K1582" s="7">
        <v>50939.803834500002</v>
      </c>
      <c r="L1582" s="6" t="s">
        <v>15</v>
      </c>
      <c r="M1582" s="6"/>
      <c r="N1582" s="6"/>
      <c r="P1582" s="3">
        <f t="shared" si="243"/>
        <v>45317</v>
      </c>
      <c r="Q1582" t="str">
        <f t="shared" si="244"/>
        <v/>
      </c>
      <c r="R1582" t="str">
        <f t="shared" si="245"/>
        <v>Yes</v>
      </c>
      <c r="S1582">
        <f t="shared" si="246"/>
        <v>22347</v>
      </c>
      <c r="T1582" t="str">
        <f t="shared" si="247"/>
        <v>Cost of Sales 3</v>
      </c>
      <c r="U1582" s="3">
        <f t="shared" si="248"/>
        <v>45317</v>
      </c>
      <c r="V1582" t="str">
        <f>IF($R1582="No","",IF(D1582="","JD",INDEX(Lookup!$B:$B,MATCH(LEFT(D1582,2),Lookup!$A:$A,0))))</f>
        <v>PI</v>
      </c>
      <c r="W1582" t="str">
        <f t="shared" si="249"/>
        <v>xxxx xxx xxxxx</v>
      </c>
      <c r="X1582" t="str">
        <f t="shared" si="250"/>
        <v>xxxx xxx xxx xxx</v>
      </c>
      <c r="Y1582" t="str">
        <f t="shared" si="251"/>
        <v>PI xxx</v>
      </c>
      <c r="Z1582" s="5">
        <f t="shared" si="252"/>
        <v>99.361337000000006</v>
      </c>
    </row>
    <row r="1583" spans="1:26" x14ac:dyDescent="0.25">
      <c r="A1583" s="6" t="s">
        <v>16</v>
      </c>
      <c r="B1583" s="6" t="s">
        <v>16</v>
      </c>
      <c r="C1583" s="6" t="s">
        <v>54</v>
      </c>
      <c r="D1583" s="6" t="s">
        <v>55</v>
      </c>
      <c r="E1583" s="6">
        <v>11111</v>
      </c>
      <c r="F1583" s="6" t="s">
        <v>56</v>
      </c>
      <c r="G1583" s="6">
        <v>123456</v>
      </c>
      <c r="H1583" s="6" t="s">
        <v>57</v>
      </c>
      <c r="I1583" s="7">
        <v>99.361337000000006</v>
      </c>
      <c r="J1583" s="6" t="s">
        <v>15</v>
      </c>
      <c r="K1583" s="7">
        <v>51039.165171499997</v>
      </c>
      <c r="L1583" s="6" t="s">
        <v>15</v>
      </c>
      <c r="M1583" s="6"/>
      <c r="N1583" s="6"/>
      <c r="P1583" s="3">
        <f t="shared" si="243"/>
        <v>45317</v>
      </c>
      <c r="Q1583" t="str">
        <f t="shared" si="244"/>
        <v/>
      </c>
      <c r="R1583" t="str">
        <f t="shared" si="245"/>
        <v>Yes</v>
      </c>
      <c r="S1583">
        <f t="shared" si="246"/>
        <v>22347</v>
      </c>
      <c r="T1583" t="str">
        <f t="shared" si="247"/>
        <v>Cost of Sales 3</v>
      </c>
      <c r="U1583" s="3">
        <f t="shared" si="248"/>
        <v>45317</v>
      </c>
      <c r="V1583" t="str">
        <f>IF($R1583="No","",IF(D1583="","JD",INDEX(Lookup!$B:$B,MATCH(LEFT(D1583,2),Lookup!$A:$A,0))))</f>
        <v>PI</v>
      </c>
      <c r="W1583" t="str">
        <f t="shared" si="249"/>
        <v>xxxx xxx xxxxx</v>
      </c>
      <c r="X1583" t="str">
        <f t="shared" si="250"/>
        <v>xxxx xxx xxx xxx</v>
      </c>
      <c r="Y1583" t="str">
        <f t="shared" si="251"/>
        <v>PI xxx</v>
      </c>
      <c r="Z1583" s="5">
        <f t="shared" si="252"/>
        <v>30.608703000000002</v>
      </c>
    </row>
    <row r="1584" spans="1:26" x14ac:dyDescent="0.25">
      <c r="A1584" s="6" t="s">
        <v>16</v>
      </c>
      <c r="B1584" s="6" t="s">
        <v>16</v>
      </c>
      <c r="C1584" s="6" t="s">
        <v>54</v>
      </c>
      <c r="D1584" s="6" t="s">
        <v>55</v>
      </c>
      <c r="E1584" s="6">
        <v>11111</v>
      </c>
      <c r="F1584" s="6" t="s">
        <v>56</v>
      </c>
      <c r="G1584" s="6">
        <v>123456</v>
      </c>
      <c r="H1584" s="6" t="s">
        <v>57</v>
      </c>
      <c r="I1584" s="7">
        <v>30.608703000000002</v>
      </c>
      <c r="J1584" s="6" t="s">
        <v>15</v>
      </c>
      <c r="K1584" s="7">
        <v>51069.773874499995</v>
      </c>
      <c r="L1584" s="6" t="s">
        <v>15</v>
      </c>
      <c r="M1584" s="6"/>
      <c r="N1584" s="6"/>
      <c r="P1584" s="3">
        <f t="shared" si="243"/>
        <v>45317</v>
      </c>
      <c r="Q1584" t="str">
        <f t="shared" si="244"/>
        <v/>
      </c>
      <c r="R1584" t="str">
        <f t="shared" si="245"/>
        <v>Yes</v>
      </c>
      <c r="S1584">
        <f t="shared" si="246"/>
        <v>22347</v>
      </c>
      <c r="T1584" t="str">
        <f t="shared" si="247"/>
        <v>Cost of Sales 3</v>
      </c>
      <c r="U1584" s="3">
        <f t="shared" si="248"/>
        <v>45317</v>
      </c>
      <c r="V1584" t="str">
        <f>IF($R1584="No","",IF(D1584="","JD",INDEX(Lookup!$B:$B,MATCH(LEFT(D1584,2),Lookup!$A:$A,0))))</f>
        <v>PI</v>
      </c>
      <c r="W1584" t="str">
        <f t="shared" si="249"/>
        <v>xxxx xxx xxxxx</v>
      </c>
      <c r="X1584" t="str">
        <f t="shared" si="250"/>
        <v>xxxx xxx xxx xxx</v>
      </c>
      <c r="Y1584" t="str">
        <f t="shared" si="251"/>
        <v>PI xxx</v>
      </c>
      <c r="Z1584" s="5">
        <f t="shared" si="252"/>
        <v>604.15839800000003</v>
      </c>
    </row>
    <row r="1585" spans="1:26" x14ac:dyDescent="0.25">
      <c r="A1585" s="6" t="s">
        <v>16</v>
      </c>
      <c r="B1585" s="6" t="s">
        <v>16</v>
      </c>
      <c r="C1585" s="6" t="s">
        <v>54</v>
      </c>
      <c r="D1585" s="6" t="s">
        <v>55</v>
      </c>
      <c r="E1585" s="6">
        <v>11111</v>
      </c>
      <c r="F1585" s="6" t="s">
        <v>56</v>
      </c>
      <c r="G1585" s="6">
        <v>123456</v>
      </c>
      <c r="H1585" s="6" t="s">
        <v>57</v>
      </c>
      <c r="I1585" s="7">
        <v>604.15839800000003</v>
      </c>
      <c r="J1585" s="6" t="s">
        <v>15</v>
      </c>
      <c r="K1585" s="7">
        <v>51673.932272499995</v>
      </c>
      <c r="L1585" s="6" t="s">
        <v>15</v>
      </c>
      <c r="M1585" s="6"/>
      <c r="N1585" s="6"/>
      <c r="P1585" s="3">
        <f t="shared" si="243"/>
        <v>45317</v>
      </c>
      <c r="Q1585" t="str">
        <f t="shared" si="244"/>
        <v/>
      </c>
      <c r="R1585" t="str">
        <f t="shared" si="245"/>
        <v>Yes</v>
      </c>
      <c r="S1585">
        <f t="shared" si="246"/>
        <v>22347</v>
      </c>
      <c r="T1585" t="str">
        <f t="shared" si="247"/>
        <v>Cost of Sales 3</v>
      </c>
      <c r="U1585" s="3">
        <f t="shared" si="248"/>
        <v>45317</v>
      </c>
      <c r="V1585" t="str">
        <f>IF($R1585="No","",IF(D1585="","JD",INDEX(Lookup!$B:$B,MATCH(LEFT(D1585,2),Lookup!$A:$A,0))))</f>
        <v>PI</v>
      </c>
      <c r="W1585" t="str">
        <f t="shared" si="249"/>
        <v>xxxx xxx xxxxx</v>
      </c>
      <c r="X1585" t="str">
        <f t="shared" si="250"/>
        <v>xxxx xxx xxx xxx</v>
      </c>
      <c r="Y1585" t="str">
        <f t="shared" si="251"/>
        <v>PI xxx</v>
      </c>
      <c r="Z1585" s="5">
        <f t="shared" si="252"/>
        <v>26.702016</v>
      </c>
    </row>
    <row r="1586" spans="1:26" x14ac:dyDescent="0.25">
      <c r="A1586" s="6" t="s">
        <v>16</v>
      </c>
      <c r="B1586" s="6" t="s">
        <v>16</v>
      </c>
      <c r="C1586" s="6" t="s">
        <v>54</v>
      </c>
      <c r="D1586" s="6" t="s">
        <v>55</v>
      </c>
      <c r="E1586" s="6">
        <v>11111</v>
      </c>
      <c r="F1586" s="6" t="s">
        <v>56</v>
      </c>
      <c r="G1586" s="6">
        <v>123456</v>
      </c>
      <c r="H1586" s="6" t="s">
        <v>57</v>
      </c>
      <c r="I1586" s="7">
        <v>26.702016</v>
      </c>
      <c r="J1586" s="6" t="s">
        <v>15</v>
      </c>
      <c r="K1586" s="7">
        <v>51700.634288499998</v>
      </c>
      <c r="L1586" s="6" t="s">
        <v>15</v>
      </c>
      <c r="M1586" s="6"/>
      <c r="N1586" s="6"/>
      <c r="P1586" s="3">
        <f t="shared" si="243"/>
        <v>45317</v>
      </c>
      <c r="Q1586" t="str">
        <f t="shared" si="244"/>
        <v/>
      </c>
      <c r="R1586" t="str">
        <f t="shared" si="245"/>
        <v>Yes</v>
      </c>
      <c r="S1586">
        <f t="shared" si="246"/>
        <v>22347</v>
      </c>
      <c r="T1586" t="str">
        <f t="shared" si="247"/>
        <v>Cost of Sales 3</v>
      </c>
      <c r="U1586" s="3">
        <f t="shared" si="248"/>
        <v>45317</v>
      </c>
      <c r="V1586" t="str">
        <f>IF($R1586="No","",IF(D1586="","JD",INDEX(Lookup!$B:$B,MATCH(LEFT(D1586,2),Lookup!$A:$A,0))))</f>
        <v>PI</v>
      </c>
      <c r="W1586" t="str">
        <f t="shared" si="249"/>
        <v>xxxx xxx xxxxx</v>
      </c>
      <c r="X1586" t="str">
        <f t="shared" si="250"/>
        <v>xxxx xxx xxx xxx</v>
      </c>
      <c r="Y1586" t="str">
        <f t="shared" si="251"/>
        <v>PI xxx</v>
      </c>
      <c r="Z1586" s="5">
        <f t="shared" si="252"/>
        <v>26.702016</v>
      </c>
    </row>
    <row r="1587" spans="1:26" x14ac:dyDescent="0.25">
      <c r="A1587" s="6" t="s">
        <v>16</v>
      </c>
      <c r="B1587" s="6" t="s">
        <v>16</v>
      </c>
      <c r="C1587" s="6" t="s">
        <v>54</v>
      </c>
      <c r="D1587" s="6" t="s">
        <v>55</v>
      </c>
      <c r="E1587" s="6">
        <v>11111</v>
      </c>
      <c r="F1587" s="6" t="s">
        <v>56</v>
      </c>
      <c r="G1587" s="6">
        <v>123456</v>
      </c>
      <c r="H1587" s="6" t="s">
        <v>57</v>
      </c>
      <c r="I1587" s="7">
        <v>26.702016</v>
      </c>
      <c r="J1587" s="6" t="s">
        <v>15</v>
      </c>
      <c r="K1587" s="7">
        <v>51727.336304500001</v>
      </c>
      <c r="L1587" s="6" t="s">
        <v>15</v>
      </c>
      <c r="M1587" s="6"/>
      <c r="N1587" s="6"/>
      <c r="P1587" s="3">
        <f t="shared" si="243"/>
        <v>45317</v>
      </c>
      <c r="Q1587" t="str">
        <f t="shared" si="244"/>
        <v/>
      </c>
      <c r="R1587" t="str">
        <f t="shared" si="245"/>
        <v>Yes</v>
      </c>
      <c r="S1587">
        <f t="shared" si="246"/>
        <v>22347</v>
      </c>
      <c r="T1587" t="str">
        <f t="shared" si="247"/>
        <v>Cost of Sales 3</v>
      </c>
      <c r="U1587" s="3">
        <f t="shared" si="248"/>
        <v>45317</v>
      </c>
      <c r="V1587" t="str">
        <f>IF($R1587="No","",IF(D1587="","JD",INDEX(Lookup!$B:$B,MATCH(LEFT(D1587,2),Lookup!$A:$A,0))))</f>
        <v>PI</v>
      </c>
      <c r="W1587" t="str">
        <f t="shared" si="249"/>
        <v>xxxx xxx xxxxx</v>
      </c>
      <c r="X1587" t="str">
        <f t="shared" si="250"/>
        <v>xxxx xxx xxx xxx</v>
      </c>
      <c r="Y1587" t="str">
        <f t="shared" si="251"/>
        <v>PI xxx</v>
      </c>
      <c r="Z1587" s="5">
        <f t="shared" si="252"/>
        <v>25.399787</v>
      </c>
    </row>
    <row r="1588" spans="1:26" x14ac:dyDescent="0.25">
      <c r="A1588" s="6" t="s">
        <v>16</v>
      </c>
      <c r="B1588" s="6" t="s">
        <v>16</v>
      </c>
      <c r="C1588" s="6" t="s">
        <v>54</v>
      </c>
      <c r="D1588" s="6" t="s">
        <v>55</v>
      </c>
      <c r="E1588" s="6">
        <v>11111</v>
      </c>
      <c r="F1588" s="6" t="s">
        <v>56</v>
      </c>
      <c r="G1588" s="6">
        <v>123456</v>
      </c>
      <c r="H1588" s="6" t="s">
        <v>57</v>
      </c>
      <c r="I1588" s="7">
        <v>25.399787</v>
      </c>
      <c r="J1588" s="6" t="s">
        <v>15</v>
      </c>
      <c r="K1588" s="7">
        <v>51752.736091499995</v>
      </c>
      <c r="L1588" s="6" t="s">
        <v>15</v>
      </c>
      <c r="M1588" s="6"/>
      <c r="N1588" s="6"/>
      <c r="P1588" s="3">
        <f t="shared" si="243"/>
        <v>45317</v>
      </c>
      <c r="Q1588" t="str">
        <f t="shared" si="244"/>
        <v/>
      </c>
      <c r="R1588" t="str">
        <f t="shared" si="245"/>
        <v>Yes</v>
      </c>
      <c r="S1588">
        <f t="shared" si="246"/>
        <v>22347</v>
      </c>
      <c r="T1588" t="str">
        <f t="shared" si="247"/>
        <v>Cost of Sales 3</v>
      </c>
      <c r="U1588" s="3">
        <f t="shared" si="248"/>
        <v>45317</v>
      </c>
      <c r="V1588" t="str">
        <f>IF($R1588="No","",IF(D1588="","JD",INDEX(Lookup!$B:$B,MATCH(LEFT(D1588,2),Lookup!$A:$A,0))))</f>
        <v>PI</v>
      </c>
      <c r="W1588" t="str">
        <f t="shared" si="249"/>
        <v>xxxx xxx xxxxx</v>
      </c>
      <c r="X1588" t="str">
        <f t="shared" si="250"/>
        <v>xxxx xxx xxx xxx</v>
      </c>
      <c r="Y1588" t="str">
        <f t="shared" si="251"/>
        <v>PI xxx</v>
      </c>
      <c r="Z1588" s="5">
        <f t="shared" si="252"/>
        <v>20.8419855</v>
      </c>
    </row>
    <row r="1589" spans="1:26" x14ac:dyDescent="0.25">
      <c r="A1589" s="6" t="s">
        <v>16</v>
      </c>
      <c r="B1589" s="6" t="s">
        <v>16</v>
      </c>
      <c r="C1589" s="6" t="s">
        <v>54</v>
      </c>
      <c r="D1589" s="6" t="s">
        <v>55</v>
      </c>
      <c r="E1589" s="6">
        <v>11111</v>
      </c>
      <c r="F1589" s="6" t="s">
        <v>56</v>
      </c>
      <c r="G1589" s="6">
        <v>123456</v>
      </c>
      <c r="H1589" s="6" t="s">
        <v>57</v>
      </c>
      <c r="I1589" s="7">
        <v>20.8419855</v>
      </c>
      <c r="J1589" s="6" t="s">
        <v>15</v>
      </c>
      <c r="K1589" s="7">
        <v>51773.578076999998</v>
      </c>
      <c r="L1589" s="6" t="s">
        <v>15</v>
      </c>
      <c r="M1589" s="6"/>
      <c r="N1589" s="6"/>
      <c r="P1589" s="3">
        <f t="shared" si="243"/>
        <v>45317</v>
      </c>
      <c r="Q1589" t="str">
        <f t="shared" si="244"/>
        <v/>
      </c>
      <c r="R1589" t="str">
        <f t="shared" si="245"/>
        <v>Yes</v>
      </c>
      <c r="S1589">
        <f t="shared" si="246"/>
        <v>22347</v>
      </c>
      <c r="T1589" t="str">
        <f t="shared" si="247"/>
        <v>Cost of Sales 3</v>
      </c>
      <c r="U1589" s="3">
        <f t="shared" si="248"/>
        <v>45317</v>
      </c>
      <c r="V1589" t="str">
        <f>IF($R1589="No","",IF(D1589="","JD",INDEX(Lookup!$B:$B,MATCH(LEFT(D1589,2),Lookup!$A:$A,0))))</f>
        <v>PI</v>
      </c>
      <c r="W1589" t="str">
        <f t="shared" si="249"/>
        <v>xxxx xxx xxxxx</v>
      </c>
      <c r="X1589" t="str">
        <f t="shared" si="250"/>
        <v>xxxx xxx xxx xxx</v>
      </c>
      <c r="Y1589" t="str">
        <f t="shared" si="251"/>
        <v>PI xxx</v>
      </c>
      <c r="Z1589" s="5">
        <f t="shared" si="252"/>
        <v>26.152045499999996</v>
      </c>
    </row>
    <row r="1590" spans="1:26" x14ac:dyDescent="0.25">
      <c r="A1590" s="6" t="s">
        <v>16</v>
      </c>
      <c r="B1590" s="6" t="s">
        <v>16</v>
      </c>
      <c r="C1590" s="6" t="s">
        <v>54</v>
      </c>
      <c r="D1590" s="6" t="s">
        <v>55</v>
      </c>
      <c r="E1590" s="6">
        <v>11111</v>
      </c>
      <c r="F1590" s="6" t="s">
        <v>56</v>
      </c>
      <c r="G1590" s="6">
        <v>123456</v>
      </c>
      <c r="H1590" s="6" t="s">
        <v>57</v>
      </c>
      <c r="I1590" s="7">
        <v>26.152045499999996</v>
      </c>
      <c r="J1590" s="6" t="s">
        <v>15</v>
      </c>
      <c r="K1590" s="7">
        <v>51799.730122499997</v>
      </c>
      <c r="L1590" s="6" t="s">
        <v>15</v>
      </c>
      <c r="M1590" s="6"/>
      <c r="N1590" s="6"/>
      <c r="P1590" s="3">
        <f t="shared" si="243"/>
        <v>45317</v>
      </c>
      <c r="Q1590" t="str">
        <f t="shared" si="244"/>
        <v/>
      </c>
      <c r="R1590" t="str">
        <f t="shared" si="245"/>
        <v>Yes</v>
      </c>
      <c r="S1590">
        <f t="shared" si="246"/>
        <v>22347</v>
      </c>
      <c r="T1590" t="str">
        <f t="shared" si="247"/>
        <v>Cost of Sales 3</v>
      </c>
      <c r="U1590" s="3">
        <f t="shared" si="248"/>
        <v>45317</v>
      </c>
      <c r="V1590" t="str">
        <f>IF($R1590="No","",IF(D1590="","JD",INDEX(Lookup!$B:$B,MATCH(LEFT(D1590,2),Lookup!$A:$A,0))))</f>
        <v>PI</v>
      </c>
      <c r="W1590" t="str">
        <f t="shared" si="249"/>
        <v>xxxx xxx xxxxx</v>
      </c>
      <c r="X1590" t="str">
        <f t="shared" si="250"/>
        <v>xxxx xxx xxx xxx</v>
      </c>
      <c r="Y1590" t="str">
        <f t="shared" si="251"/>
        <v>PI xxx</v>
      </c>
      <c r="Z1590" s="5">
        <f t="shared" si="252"/>
        <v>1.201085</v>
      </c>
    </row>
    <row r="1591" spans="1:26" x14ac:dyDescent="0.25">
      <c r="A1591" s="6" t="s">
        <v>16</v>
      </c>
      <c r="B1591" s="6" t="s">
        <v>16</v>
      </c>
      <c r="C1591" s="6" t="s">
        <v>54</v>
      </c>
      <c r="D1591" s="6" t="s">
        <v>55</v>
      </c>
      <c r="E1591" s="6">
        <v>11111</v>
      </c>
      <c r="F1591" s="6" t="s">
        <v>56</v>
      </c>
      <c r="G1591" s="6">
        <v>123456</v>
      </c>
      <c r="H1591" s="6" t="s">
        <v>57</v>
      </c>
      <c r="I1591" s="7">
        <v>1.201085</v>
      </c>
      <c r="J1591" s="6" t="s">
        <v>15</v>
      </c>
      <c r="K1591" s="7">
        <v>51800.931207499998</v>
      </c>
      <c r="L1591" s="6" t="s">
        <v>15</v>
      </c>
      <c r="M1591" s="6"/>
      <c r="N1591" s="6"/>
      <c r="P1591" s="3">
        <f t="shared" si="243"/>
        <v>45317</v>
      </c>
      <c r="Q1591" t="str">
        <f t="shared" si="244"/>
        <v/>
      </c>
      <c r="R1591" t="str">
        <f t="shared" si="245"/>
        <v>Yes</v>
      </c>
      <c r="S1591">
        <f t="shared" si="246"/>
        <v>22347</v>
      </c>
      <c r="T1591" t="str">
        <f t="shared" si="247"/>
        <v>Cost of Sales 3</v>
      </c>
      <c r="U1591" s="3">
        <f t="shared" si="248"/>
        <v>45317</v>
      </c>
      <c r="V1591" t="str">
        <f>IF($R1591="No","",IF(D1591="","JD",INDEX(Lookup!$B:$B,MATCH(LEFT(D1591,2),Lookup!$A:$A,0))))</f>
        <v>PI</v>
      </c>
      <c r="W1591" t="str">
        <f t="shared" si="249"/>
        <v>xxxx xxx xxxxx</v>
      </c>
      <c r="X1591" t="str">
        <f t="shared" si="250"/>
        <v>xxxx xxx xxx xxx</v>
      </c>
      <c r="Y1591" t="str">
        <f t="shared" si="251"/>
        <v>PI xxx</v>
      </c>
      <c r="Z1591" s="5">
        <f t="shared" si="252"/>
        <v>26.702016</v>
      </c>
    </row>
    <row r="1592" spans="1:26" x14ac:dyDescent="0.25">
      <c r="A1592" s="6" t="s">
        <v>16</v>
      </c>
      <c r="B1592" s="6" t="s">
        <v>16</v>
      </c>
      <c r="C1592" s="6" t="s">
        <v>54</v>
      </c>
      <c r="D1592" s="6" t="s">
        <v>55</v>
      </c>
      <c r="E1592" s="6">
        <v>11111</v>
      </c>
      <c r="F1592" s="6" t="s">
        <v>56</v>
      </c>
      <c r="G1592" s="6">
        <v>123456</v>
      </c>
      <c r="H1592" s="6" t="s">
        <v>57</v>
      </c>
      <c r="I1592" s="7">
        <v>26.702016</v>
      </c>
      <c r="J1592" s="6" t="s">
        <v>15</v>
      </c>
      <c r="K1592" s="7">
        <v>51827.633223499994</v>
      </c>
      <c r="L1592" s="6" t="s">
        <v>15</v>
      </c>
      <c r="M1592" s="6"/>
      <c r="N1592" s="6"/>
      <c r="P1592" s="3">
        <f t="shared" si="243"/>
        <v>45317</v>
      </c>
      <c r="Q1592" t="str">
        <f t="shared" si="244"/>
        <v/>
      </c>
      <c r="R1592" t="str">
        <f t="shared" si="245"/>
        <v>Yes</v>
      </c>
      <c r="S1592">
        <f t="shared" si="246"/>
        <v>22347</v>
      </c>
      <c r="T1592" t="str">
        <f t="shared" si="247"/>
        <v>Cost of Sales 3</v>
      </c>
      <c r="U1592" s="3">
        <f t="shared" si="248"/>
        <v>45317</v>
      </c>
      <c r="V1592" t="str">
        <f>IF($R1592="No","",IF(D1592="","JD",INDEX(Lookup!$B:$B,MATCH(LEFT(D1592,2),Lookup!$A:$A,0))))</f>
        <v>PI</v>
      </c>
      <c r="W1592" t="str">
        <f t="shared" si="249"/>
        <v>xxxx xxx xxxxx</v>
      </c>
      <c r="X1592" t="str">
        <f t="shared" si="250"/>
        <v>xxxx xxx xxx xxx</v>
      </c>
      <c r="Y1592" t="str">
        <f t="shared" si="251"/>
        <v>PI xxx</v>
      </c>
      <c r="Z1592" s="5">
        <f t="shared" si="252"/>
        <v>15.0767775</v>
      </c>
    </row>
    <row r="1593" spans="1:26" x14ac:dyDescent="0.25">
      <c r="A1593" s="6" t="s">
        <v>16</v>
      </c>
      <c r="B1593" s="6" t="s">
        <v>16</v>
      </c>
      <c r="C1593" s="6" t="s">
        <v>54</v>
      </c>
      <c r="D1593" s="6" t="s">
        <v>55</v>
      </c>
      <c r="E1593" s="6">
        <v>11111</v>
      </c>
      <c r="F1593" s="6" t="s">
        <v>56</v>
      </c>
      <c r="G1593" s="6">
        <v>123456</v>
      </c>
      <c r="H1593" s="6" t="s">
        <v>57</v>
      </c>
      <c r="I1593" s="7">
        <v>15.0767775</v>
      </c>
      <c r="J1593" s="6" t="s">
        <v>15</v>
      </c>
      <c r="K1593" s="7">
        <v>51842.710000999999</v>
      </c>
      <c r="L1593" s="6" t="s">
        <v>15</v>
      </c>
      <c r="M1593" s="6"/>
      <c r="N1593" s="6"/>
      <c r="P1593" s="3">
        <f t="shared" si="243"/>
        <v>45317</v>
      </c>
      <c r="Q1593" t="str">
        <f t="shared" si="244"/>
        <v/>
      </c>
      <c r="R1593" t="str">
        <f t="shared" si="245"/>
        <v>Yes</v>
      </c>
      <c r="S1593">
        <f t="shared" si="246"/>
        <v>22347</v>
      </c>
      <c r="T1593" t="str">
        <f t="shared" si="247"/>
        <v>Cost of Sales 3</v>
      </c>
      <c r="U1593" s="3">
        <f t="shared" si="248"/>
        <v>45317</v>
      </c>
      <c r="V1593" t="str">
        <f>IF($R1593="No","",IF(D1593="","JD",INDEX(Lookup!$B:$B,MATCH(LEFT(D1593,2),Lookup!$A:$A,0))))</f>
        <v>PI</v>
      </c>
      <c r="W1593" t="str">
        <f t="shared" si="249"/>
        <v>xxxx xxx xxxxx</v>
      </c>
      <c r="X1593" t="str">
        <f t="shared" si="250"/>
        <v>xxxx xxx xxx xxx</v>
      </c>
      <c r="Y1593" t="str">
        <f t="shared" si="251"/>
        <v>PI xxx</v>
      </c>
      <c r="Z1593" s="5">
        <f t="shared" si="252"/>
        <v>74.246017499999994</v>
      </c>
    </row>
    <row r="1594" spans="1:26" x14ac:dyDescent="0.25">
      <c r="A1594" s="6" t="s">
        <v>16</v>
      </c>
      <c r="B1594" s="6" t="s">
        <v>16</v>
      </c>
      <c r="C1594" s="6" t="s">
        <v>54</v>
      </c>
      <c r="D1594" s="6" t="s">
        <v>55</v>
      </c>
      <c r="E1594" s="6">
        <v>11111</v>
      </c>
      <c r="F1594" s="6" t="s">
        <v>56</v>
      </c>
      <c r="G1594" s="6">
        <v>123456</v>
      </c>
      <c r="H1594" s="6" t="s">
        <v>57</v>
      </c>
      <c r="I1594" s="7">
        <v>74.246017499999994</v>
      </c>
      <c r="J1594" s="6" t="s">
        <v>15</v>
      </c>
      <c r="K1594" s="7">
        <v>51916.956018499994</v>
      </c>
      <c r="L1594" s="6" t="s">
        <v>15</v>
      </c>
      <c r="M1594" s="6"/>
      <c r="N1594" s="6"/>
      <c r="P1594" s="3">
        <f t="shared" si="243"/>
        <v>45317</v>
      </c>
      <c r="Q1594" t="str">
        <f t="shared" si="244"/>
        <v/>
      </c>
      <c r="R1594" t="str">
        <f t="shared" si="245"/>
        <v>Yes</v>
      </c>
      <c r="S1594">
        <f t="shared" si="246"/>
        <v>22347</v>
      </c>
      <c r="T1594" t="str">
        <f t="shared" si="247"/>
        <v>Cost of Sales 3</v>
      </c>
      <c r="U1594" s="3">
        <f t="shared" si="248"/>
        <v>45317</v>
      </c>
      <c r="V1594" t="str">
        <f>IF($R1594="No","",IF(D1594="","JD",INDEX(Lookup!$B:$B,MATCH(LEFT(D1594,2),Lookup!$A:$A,0))))</f>
        <v>PI</v>
      </c>
      <c r="W1594" t="str">
        <f t="shared" si="249"/>
        <v>xxxx xxx xxxxx</v>
      </c>
      <c r="X1594" t="str">
        <f t="shared" si="250"/>
        <v>xxxx xxx xxx xxx</v>
      </c>
      <c r="Y1594" t="str">
        <f t="shared" si="251"/>
        <v>PI xxx</v>
      </c>
      <c r="Z1594" s="5">
        <f t="shared" si="252"/>
        <v>94.392637999999991</v>
      </c>
    </row>
    <row r="1595" spans="1:26" x14ac:dyDescent="0.25">
      <c r="A1595" s="6" t="s">
        <v>16</v>
      </c>
      <c r="B1595" s="6" t="s">
        <v>16</v>
      </c>
      <c r="C1595" s="6" t="s">
        <v>54</v>
      </c>
      <c r="D1595" s="6" t="s">
        <v>55</v>
      </c>
      <c r="E1595" s="6">
        <v>11111</v>
      </c>
      <c r="F1595" s="6" t="s">
        <v>56</v>
      </c>
      <c r="G1595" s="6">
        <v>123456</v>
      </c>
      <c r="H1595" s="6" t="s">
        <v>57</v>
      </c>
      <c r="I1595" s="7">
        <v>94.392637999999991</v>
      </c>
      <c r="J1595" s="6" t="s">
        <v>15</v>
      </c>
      <c r="K1595" s="7">
        <v>52011.348656499998</v>
      </c>
      <c r="L1595" s="6" t="s">
        <v>15</v>
      </c>
      <c r="M1595" s="6"/>
      <c r="N1595" s="6"/>
      <c r="P1595" s="3">
        <f t="shared" si="243"/>
        <v>45317</v>
      </c>
      <c r="Q1595" t="str">
        <f t="shared" si="244"/>
        <v/>
      </c>
      <c r="R1595" t="str">
        <f t="shared" si="245"/>
        <v>Yes</v>
      </c>
      <c r="S1595">
        <f t="shared" si="246"/>
        <v>22347</v>
      </c>
      <c r="T1595" t="str">
        <f t="shared" si="247"/>
        <v>Cost of Sales 3</v>
      </c>
      <c r="U1595" s="3">
        <f t="shared" si="248"/>
        <v>45317</v>
      </c>
      <c r="V1595" t="str">
        <f>IF($R1595="No","",IF(D1595="","JD",INDEX(Lookup!$B:$B,MATCH(LEFT(D1595,2),Lookup!$A:$A,0))))</f>
        <v>PI</v>
      </c>
      <c r="W1595" t="str">
        <f t="shared" si="249"/>
        <v>xxxx xxx xxxxx</v>
      </c>
      <c r="X1595" t="str">
        <f t="shared" si="250"/>
        <v>xxxx xxx xxx xxx</v>
      </c>
      <c r="Y1595" t="str">
        <f t="shared" si="251"/>
        <v>PI xxx</v>
      </c>
      <c r="Z1595" s="5">
        <f t="shared" si="252"/>
        <v>31.316710999999998</v>
      </c>
    </row>
    <row r="1596" spans="1:26" x14ac:dyDescent="0.25">
      <c r="A1596" s="6" t="s">
        <v>16</v>
      </c>
      <c r="B1596" s="6" t="s">
        <v>16</v>
      </c>
      <c r="C1596" s="6" t="s">
        <v>54</v>
      </c>
      <c r="D1596" s="6" t="s">
        <v>55</v>
      </c>
      <c r="E1596" s="6">
        <v>11111</v>
      </c>
      <c r="F1596" s="6" t="s">
        <v>56</v>
      </c>
      <c r="G1596" s="6">
        <v>123456</v>
      </c>
      <c r="H1596" s="6" t="s">
        <v>57</v>
      </c>
      <c r="I1596" s="7">
        <v>31.316710999999998</v>
      </c>
      <c r="J1596" s="6" t="s">
        <v>15</v>
      </c>
      <c r="K1596" s="7">
        <v>52042.665367499998</v>
      </c>
      <c r="L1596" s="6" t="s">
        <v>15</v>
      </c>
      <c r="M1596" s="6"/>
      <c r="N1596" s="6"/>
      <c r="P1596" s="3">
        <f t="shared" si="243"/>
        <v>45317</v>
      </c>
      <c r="Q1596" t="str">
        <f t="shared" si="244"/>
        <v/>
      </c>
      <c r="R1596" t="str">
        <f t="shared" si="245"/>
        <v>Yes</v>
      </c>
      <c r="S1596">
        <f t="shared" si="246"/>
        <v>22347</v>
      </c>
      <c r="T1596" t="str">
        <f t="shared" si="247"/>
        <v>Cost of Sales 3</v>
      </c>
      <c r="U1596" s="3">
        <f t="shared" si="248"/>
        <v>45317</v>
      </c>
      <c r="V1596" t="str">
        <f>IF($R1596="No","",IF(D1596="","JD",INDEX(Lookup!$B:$B,MATCH(LEFT(D1596,2),Lookup!$A:$A,0))))</f>
        <v>PI</v>
      </c>
      <c r="W1596" t="str">
        <f t="shared" si="249"/>
        <v>xxxx xxx xxxxx</v>
      </c>
      <c r="X1596" t="str">
        <f t="shared" si="250"/>
        <v>xxxx xxx xxx xxx</v>
      </c>
      <c r="Y1596" t="str">
        <f t="shared" si="251"/>
        <v>PI xxx</v>
      </c>
      <c r="Z1596" s="5">
        <f t="shared" si="252"/>
        <v>16.271540999999999</v>
      </c>
    </row>
    <row r="1597" spans="1:26" x14ac:dyDescent="0.25">
      <c r="A1597" s="6" t="s">
        <v>16</v>
      </c>
      <c r="B1597" s="6" t="s">
        <v>16</v>
      </c>
      <c r="C1597" s="6" t="s">
        <v>54</v>
      </c>
      <c r="D1597" s="6" t="s">
        <v>55</v>
      </c>
      <c r="E1597" s="6">
        <v>11111</v>
      </c>
      <c r="F1597" s="6" t="s">
        <v>56</v>
      </c>
      <c r="G1597" s="6">
        <v>123456</v>
      </c>
      <c r="H1597" s="6" t="s">
        <v>57</v>
      </c>
      <c r="I1597" s="7">
        <v>16.271540999999999</v>
      </c>
      <c r="J1597" s="6" t="s">
        <v>15</v>
      </c>
      <c r="K1597" s="7">
        <v>52058.9369085</v>
      </c>
      <c r="L1597" s="6" t="s">
        <v>15</v>
      </c>
      <c r="M1597" s="6"/>
      <c r="N1597" s="6"/>
      <c r="P1597" s="3">
        <f t="shared" si="243"/>
        <v>45317</v>
      </c>
      <c r="Q1597" t="str">
        <f t="shared" si="244"/>
        <v/>
      </c>
      <c r="R1597" t="str">
        <f t="shared" si="245"/>
        <v>Yes</v>
      </c>
      <c r="S1597">
        <f t="shared" si="246"/>
        <v>22347</v>
      </c>
      <c r="T1597" t="str">
        <f t="shared" si="247"/>
        <v>Cost of Sales 3</v>
      </c>
      <c r="U1597" s="3">
        <f t="shared" si="248"/>
        <v>45317</v>
      </c>
      <c r="V1597" t="str">
        <f>IF($R1597="No","",IF(D1597="","JD",INDEX(Lookup!$B:$B,MATCH(LEFT(D1597,2),Lookup!$A:$A,0))))</f>
        <v>PI</v>
      </c>
      <c r="W1597" t="str">
        <f t="shared" si="249"/>
        <v>xxxx xxx xxxxx</v>
      </c>
      <c r="X1597" t="str">
        <f t="shared" si="250"/>
        <v>xxxx xxx xxx xxx</v>
      </c>
      <c r="Y1597" t="str">
        <f t="shared" si="251"/>
        <v>PI xxx</v>
      </c>
      <c r="Z1597" s="5">
        <f t="shared" si="252"/>
        <v>14.634272499999998</v>
      </c>
    </row>
    <row r="1598" spans="1:26" x14ac:dyDescent="0.25">
      <c r="A1598" s="6" t="s">
        <v>16</v>
      </c>
      <c r="B1598" s="6" t="s">
        <v>16</v>
      </c>
      <c r="C1598" s="6" t="s">
        <v>54</v>
      </c>
      <c r="D1598" s="6" t="s">
        <v>55</v>
      </c>
      <c r="E1598" s="6">
        <v>11111</v>
      </c>
      <c r="F1598" s="6" t="s">
        <v>56</v>
      </c>
      <c r="G1598" s="6">
        <v>123456</v>
      </c>
      <c r="H1598" s="6" t="s">
        <v>57</v>
      </c>
      <c r="I1598" s="7">
        <v>14.634272499999998</v>
      </c>
      <c r="J1598" s="6" t="s">
        <v>15</v>
      </c>
      <c r="K1598" s="7">
        <v>52073.571180999999</v>
      </c>
      <c r="L1598" s="6" t="s">
        <v>15</v>
      </c>
      <c r="M1598" s="6"/>
      <c r="N1598" s="6"/>
      <c r="P1598" s="3">
        <f t="shared" si="243"/>
        <v>45317</v>
      </c>
      <c r="Q1598" t="str">
        <f t="shared" si="244"/>
        <v/>
      </c>
      <c r="R1598" t="str">
        <f t="shared" si="245"/>
        <v>Yes</v>
      </c>
      <c r="S1598">
        <f t="shared" si="246"/>
        <v>22347</v>
      </c>
      <c r="T1598" t="str">
        <f t="shared" si="247"/>
        <v>Cost of Sales 3</v>
      </c>
      <c r="U1598" s="3">
        <f t="shared" si="248"/>
        <v>45317</v>
      </c>
      <c r="V1598" t="str">
        <f>IF($R1598="No","",IF(D1598="","JD",INDEX(Lookup!$B:$B,MATCH(LEFT(D1598,2),Lookup!$A:$A,0))))</f>
        <v>PI</v>
      </c>
      <c r="W1598" t="str">
        <f t="shared" si="249"/>
        <v>xxxx xxx xxxxx</v>
      </c>
      <c r="X1598" t="str">
        <f t="shared" si="250"/>
        <v>xxxx xxx xxx xxx</v>
      </c>
      <c r="Y1598" t="str">
        <f t="shared" si="251"/>
        <v>PI xxx</v>
      </c>
      <c r="Z1598" s="5">
        <f t="shared" si="252"/>
        <v>26.739944999999999</v>
      </c>
    </row>
    <row r="1599" spans="1:26" x14ac:dyDescent="0.25">
      <c r="A1599" s="6" t="s">
        <v>16</v>
      </c>
      <c r="B1599" s="6" t="s">
        <v>16</v>
      </c>
      <c r="C1599" s="6" t="s">
        <v>54</v>
      </c>
      <c r="D1599" s="6" t="s">
        <v>55</v>
      </c>
      <c r="E1599" s="6">
        <v>11111</v>
      </c>
      <c r="F1599" s="6" t="s">
        <v>56</v>
      </c>
      <c r="G1599" s="6">
        <v>123456</v>
      </c>
      <c r="H1599" s="6" t="s">
        <v>57</v>
      </c>
      <c r="I1599" s="7">
        <v>26.739944999999999</v>
      </c>
      <c r="J1599" s="6" t="s">
        <v>15</v>
      </c>
      <c r="K1599" s="7">
        <v>52100.311126000001</v>
      </c>
      <c r="L1599" s="6" t="s">
        <v>15</v>
      </c>
      <c r="M1599" s="6"/>
      <c r="N1599" s="6"/>
      <c r="P1599" s="3">
        <f t="shared" si="243"/>
        <v>45317</v>
      </c>
      <c r="Q1599" t="str">
        <f t="shared" si="244"/>
        <v/>
      </c>
      <c r="R1599" t="str">
        <f t="shared" si="245"/>
        <v>Yes</v>
      </c>
      <c r="S1599">
        <f t="shared" si="246"/>
        <v>22347</v>
      </c>
      <c r="T1599" t="str">
        <f t="shared" si="247"/>
        <v>Cost of Sales 3</v>
      </c>
      <c r="U1599" s="3">
        <f t="shared" si="248"/>
        <v>45317</v>
      </c>
      <c r="V1599" t="str">
        <f>IF($R1599="No","",IF(D1599="","JD",INDEX(Lookup!$B:$B,MATCH(LEFT(D1599,2),Lookup!$A:$A,0))))</f>
        <v>PI</v>
      </c>
      <c r="W1599" t="str">
        <f t="shared" si="249"/>
        <v>xxxx xxx xxxxx</v>
      </c>
      <c r="X1599" t="str">
        <f t="shared" si="250"/>
        <v>xxxx xxx xxx xxx</v>
      </c>
      <c r="Y1599" t="str">
        <f t="shared" si="251"/>
        <v>PI xxx</v>
      </c>
      <c r="Z1599" s="5">
        <f t="shared" si="252"/>
        <v>0.29078900000000002</v>
      </c>
    </row>
    <row r="1600" spans="1:26" x14ac:dyDescent="0.25">
      <c r="A1600" s="6" t="s">
        <v>16</v>
      </c>
      <c r="B1600" s="6" t="s">
        <v>16</v>
      </c>
      <c r="C1600" s="6" t="s">
        <v>54</v>
      </c>
      <c r="D1600" s="6" t="s">
        <v>55</v>
      </c>
      <c r="E1600" s="6">
        <v>11111</v>
      </c>
      <c r="F1600" s="6" t="s">
        <v>56</v>
      </c>
      <c r="G1600" s="6">
        <v>123456</v>
      </c>
      <c r="H1600" s="6" t="s">
        <v>57</v>
      </c>
      <c r="I1600" s="7">
        <v>0.29078900000000002</v>
      </c>
      <c r="J1600" s="6" t="s">
        <v>15</v>
      </c>
      <c r="K1600" s="7">
        <v>52100.601914999999</v>
      </c>
      <c r="L1600" s="6" t="s">
        <v>15</v>
      </c>
      <c r="M1600" s="6"/>
      <c r="N1600" s="6"/>
      <c r="P1600" s="3">
        <f t="shared" si="243"/>
        <v>45317</v>
      </c>
      <c r="Q1600" t="str">
        <f t="shared" si="244"/>
        <v/>
      </c>
      <c r="R1600" t="str">
        <f t="shared" si="245"/>
        <v>Yes</v>
      </c>
      <c r="S1600">
        <f t="shared" si="246"/>
        <v>22347</v>
      </c>
      <c r="T1600" t="str">
        <f t="shared" si="247"/>
        <v>Cost of Sales 3</v>
      </c>
      <c r="U1600" s="3">
        <f t="shared" si="248"/>
        <v>45317</v>
      </c>
      <c r="V1600" t="str">
        <f>IF($R1600="No","",IF(D1600="","JD",INDEX(Lookup!$B:$B,MATCH(LEFT(D1600,2),Lookup!$A:$A,0))))</f>
        <v>PI</v>
      </c>
      <c r="W1600" t="str">
        <f t="shared" si="249"/>
        <v>xxxx xxx xxxxx</v>
      </c>
      <c r="X1600" t="str">
        <f t="shared" si="250"/>
        <v>xxxx xxx xxx xxx</v>
      </c>
      <c r="Y1600" t="str">
        <f t="shared" si="251"/>
        <v>PI xxx</v>
      </c>
      <c r="Z1600" s="5">
        <f t="shared" si="252"/>
        <v>10.733907</v>
      </c>
    </row>
    <row r="1601" spans="1:26" x14ac:dyDescent="0.25">
      <c r="A1601" s="6" t="s">
        <v>16</v>
      </c>
      <c r="B1601" s="6" t="s">
        <v>16</v>
      </c>
      <c r="C1601" s="6" t="s">
        <v>54</v>
      </c>
      <c r="D1601" s="6" t="s">
        <v>55</v>
      </c>
      <c r="E1601" s="6">
        <v>11111</v>
      </c>
      <c r="F1601" s="6" t="s">
        <v>56</v>
      </c>
      <c r="G1601" s="6">
        <v>123456</v>
      </c>
      <c r="H1601" s="6" t="s">
        <v>57</v>
      </c>
      <c r="I1601" s="7">
        <v>10.733907</v>
      </c>
      <c r="J1601" s="6" t="s">
        <v>15</v>
      </c>
      <c r="K1601" s="7">
        <v>52111.335822000001</v>
      </c>
      <c r="L1601" s="6" t="s">
        <v>15</v>
      </c>
      <c r="M1601" s="6"/>
      <c r="N1601" s="6"/>
      <c r="P1601" s="3">
        <f t="shared" si="243"/>
        <v>45317</v>
      </c>
      <c r="Q1601" t="str">
        <f t="shared" si="244"/>
        <v/>
      </c>
      <c r="R1601" t="str">
        <f t="shared" si="245"/>
        <v>Yes</v>
      </c>
      <c r="S1601">
        <f t="shared" si="246"/>
        <v>22347</v>
      </c>
      <c r="T1601" t="str">
        <f t="shared" si="247"/>
        <v>Cost of Sales 3</v>
      </c>
      <c r="U1601" s="3">
        <f t="shared" si="248"/>
        <v>45317</v>
      </c>
      <c r="V1601" t="str">
        <f>IF($R1601="No","",IF(D1601="","JD",INDEX(Lookup!$B:$B,MATCH(LEFT(D1601,2),Lookup!$A:$A,0))))</f>
        <v>PI</v>
      </c>
      <c r="W1601" t="str">
        <f t="shared" si="249"/>
        <v>xxxx xxx xxxxx</v>
      </c>
      <c r="X1601" t="str">
        <f t="shared" si="250"/>
        <v>xxxx xxx xxx xxx</v>
      </c>
      <c r="Y1601" t="str">
        <f t="shared" si="251"/>
        <v>PI xxx</v>
      </c>
      <c r="Z1601" s="5">
        <f t="shared" si="252"/>
        <v>21.474135499999999</v>
      </c>
    </row>
    <row r="1602" spans="1:26" x14ac:dyDescent="0.25">
      <c r="A1602" s="6" t="s">
        <v>16</v>
      </c>
      <c r="B1602" s="6" t="s">
        <v>16</v>
      </c>
      <c r="C1602" s="6" t="s">
        <v>54</v>
      </c>
      <c r="D1602" s="6" t="s">
        <v>55</v>
      </c>
      <c r="E1602" s="6">
        <v>11111</v>
      </c>
      <c r="F1602" s="6" t="s">
        <v>56</v>
      </c>
      <c r="G1602" s="6">
        <v>123456</v>
      </c>
      <c r="H1602" s="6" t="s">
        <v>57</v>
      </c>
      <c r="I1602" s="7">
        <v>21.474135499999999</v>
      </c>
      <c r="J1602" s="6" t="s">
        <v>15</v>
      </c>
      <c r="K1602" s="7">
        <v>52132.809957500001</v>
      </c>
      <c r="L1602" s="6" t="s">
        <v>15</v>
      </c>
      <c r="M1602" s="6"/>
      <c r="N1602" s="6"/>
      <c r="P1602" s="3">
        <f t="shared" si="243"/>
        <v>45317</v>
      </c>
      <c r="Q1602" t="str">
        <f t="shared" si="244"/>
        <v/>
      </c>
      <c r="R1602" t="str">
        <f t="shared" si="245"/>
        <v>Yes</v>
      </c>
      <c r="S1602">
        <f t="shared" si="246"/>
        <v>22347</v>
      </c>
      <c r="T1602" t="str">
        <f t="shared" si="247"/>
        <v>Cost of Sales 3</v>
      </c>
      <c r="U1602" s="3">
        <f t="shared" si="248"/>
        <v>45317</v>
      </c>
      <c r="V1602" t="str">
        <f>IF($R1602="No","",IF(D1602="","JD",INDEX(Lookup!$B:$B,MATCH(LEFT(D1602,2),Lookup!$A:$A,0))))</f>
        <v>PI</v>
      </c>
      <c r="W1602" t="str">
        <f t="shared" si="249"/>
        <v>xxxx xxx xxxxx</v>
      </c>
      <c r="X1602" t="str">
        <f t="shared" si="250"/>
        <v>xxxx xxx xxx xxx</v>
      </c>
      <c r="Y1602" t="str">
        <f t="shared" si="251"/>
        <v>PI xxx</v>
      </c>
      <c r="Z1602" s="5">
        <f t="shared" si="252"/>
        <v>2767.0849090000002</v>
      </c>
    </row>
    <row r="1603" spans="1:26" x14ac:dyDescent="0.25">
      <c r="A1603" s="6" t="s">
        <v>16</v>
      </c>
      <c r="B1603" s="6" t="s">
        <v>16</v>
      </c>
      <c r="C1603" s="6" t="s">
        <v>54</v>
      </c>
      <c r="D1603" s="6" t="s">
        <v>55</v>
      </c>
      <c r="E1603" s="6">
        <v>11111</v>
      </c>
      <c r="F1603" s="6" t="s">
        <v>56</v>
      </c>
      <c r="G1603" s="6">
        <v>123456</v>
      </c>
      <c r="H1603" s="6" t="s">
        <v>57</v>
      </c>
      <c r="I1603" s="7">
        <v>2767.0849090000002</v>
      </c>
      <c r="J1603" s="6" t="s">
        <v>15</v>
      </c>
      <c r="K1603" s="7">
        <v>54899.894866499999</v>
      </c>
      <c r="L1603" s="6" t="s">
        <v>15</v>
      </c>
      <c r="M1603" s="6"/>
      <c r="N1603" s="6"/>
      <c r="P1603" s="3">
        <f t="shared" si="243"/>
        <v>45317</v>
      </c>
      <c r="Q1603" t="str">
        <f t="shared" si="244"/>
        <v/>
      </c>
      <c r="R1603" t="str">
        <f t="shared" si="245"/>
        <v>Yes</v>
      </c>
      <c r="S1603">
        <f t="shared" si="246"/>
        <v>22347</v>
      </c>
      <c r="T1603" t="str">
        <f t="shared" si="247"/>
        <v>Cost of Sales 3</v>
      </c>
      <c r="U1603" s="3">
        <f t="shared" si="248"/>
        <v>45317</v>
      </c>
      <c r="V1603" t="str">
        <f>IF($R1603="No","",IF(D1603="","JD",INDEX(Lookup!$B:$B,MATCH(LEFT(D1603,2),Lookup!$A:$A,0))))</f>
        <v>PI</v>
      </c>
      <c r="W1603" t="str">
        <f t="shared" si="249"/>
        <v>xxxx xxx xxxxx</v>
      </c>
      <c r="X1603" t="str">
        <f t="shared" si="250"/>
        <v>xxxx xxx xxx xxx</v>
      </c>
      <c r="Y1603" t="str">
        <f t="shared" si="251"/>
        <v>PI xxx</v>
      </c>
      <c r="Z1603" s="5">
        <f t="shared" si="252"/>
        <v>1.8774855000000001</v>
      </c>
    </row>
    <row r="1604" spans="1:26" x14ac:dyDescent="0.25">
      <c r="A1604" s="6" t="s">
        <v>16</v>
      </c>
      <c r="B1604" s="6" t="s">
        <v>16</v>
      </c>
      <c r="C1604" s="6" t="s">
        <v>54</v>
      </c>
      <c r="D1604" s="6" t="s">
        <v>55</v>
      </c>
      <c r="E1604" s="6">
        <v>11111</v>
      </c>
      <c r="F1604" s="6" t="s">
        <v>56</v>
      </c>
      <c r="G1604" s="6">
        <v>123456</v>
      </c>
      <c r="H1604" s="6" t="s">
        <v>57</v>
      </c>
      <c r="I1604" s="7">
        <v>1.8774855000000001</v>
      </c>
      <c r="J1604" s="6" t="s">
        <v>15</v>
      </c>
      <c r="K1604" s="7">
        <v>54901.772352</v>
      </c>
      <c r="L1604" s="6" t="s">
        <v>15</v>
      </c>
      <c r="M1604" s="6"/>
      <c r="N1604" s="6"/>
      <c r="P1604" s="3">
        <f t="shared" ref="P1604:P1667" si="253">IFERROR(DATE(RIGHT(A1604,4), MID(A1604,4,2), LEFT(A1604,2)),"")</f>
        <v>45317</v>
      </c>
      <c r="Q1604" t="str">
        <f t="shared" ref="Q1604:Q1667" si="254">IF(AND(I1604="",A1604&lt;&gt;""),"OB","")</f>
        <v/>
      </c>
      <c r="R1604" t="str">
        <f t="shared" ref="R1604:R1667" si="255">IF(Q1604="OB","Yes",IF(I1604&lt;&gt;"","Yes","No"))</f>
        <v>Yes</v>
      </c>
      <c r="S1604">
        <f t="shared" ref="S1604:S1667" si="256">IF($R1604="No","",IF(AND($L1604&lt;&gt;"",$L1603=""),$B1604,S1603))</f>
        <v>22347</v>
      </c>
      <c r="T1604" t="str">
        <f t="shared" ref="T1604:T1667" si="257">IF($R1604="No","",IF(AND($L1604&lt;&gt;"",$L1603=""),$F1604,T1603))</f>
        <v>Cost of Sales 3</v>
      </c>
      <c r="U1604" s="3">
        <f t="shared" ref="U1604:U1667" si="258">IF(Q1604="OB",MIN(P:P)-1,IF(R1604="Yes",P1604,""))</f>
        <v>45317</v>
      </c>
      <c r="V1604" t="str">
        <f>IF($R1604="No","",IF(D1604="","JD",INDEX(Lookup!$B:$B,MATCH(LEFT(D1604,2),Lookup!$A:$A,0))))</f>
        <v>PI</v>
      </c>
      <c r="W1604" t="str">
        <f t="shared" ref="W1604:W1667" si="259">IF(R1604="No","",IF(OR(V1604="PI",V1604="SI"),H1604,""))</f>
        <v>xxxx xxx xxxxx</v>
      </c>
      <c r="X1604" t="str">
        <f t="shared" ref="X1604:X1667" si="260">IF(R1604="Yes",F1604,"")</f>
        <v>xxxx xxx xxx xxx</v>
      </c>
      <c r="Y1604" t="str">
        <f t="shared" ref="Y1604:Y1667" si="261">IF(R1604="No","",IF(OR(V1604="PI",V1604="SI"),D1604,""))</f>
        <v>PI xxx</v>
      </c>
      <c r="Z1604" s="5">
        <f t="shared" ref="Z1604:Z1667" si="262">IF(R1604="No","",IF(Q1604="OB",K1604,I1605))</f>
        <v>48.131900999999999</v>
      </c>
    </row>
    <row r="1605" spans="1:26" x14ac:dyDescent="0.25">
      <c r="A1605" s="6" t="s">
        <v>16</v>
      </c>
      <c r="B1605" s="6" t="s">
        <v>16</v>
      </c>
      <c r="C1605" s="6" t="s">
        <v>54</v>
      </c>
      <c r="D1605" s="6" t="s">
        <v>55</v>
      </c>
      <c r="E1605" s="6">
        <v>11111</v>
      </c>
      <c r="F1605" s="6" t="s">
        <v>56</v>
      </c>
      <c r="G1605" s="6">
        <v>123456</v>
      </c>
      <c r="H1605" s="6" t="s">
        <v>57</v>
      </c>
      <c r="I1605" s="7">
        <v>48.131900999999999</v>
      </c>
      <c r="J1605" s="6" t="s">
        <v>15</v>
      </c>
      <c r="K1605" s="7">
        <v>54949.904253000001</v>
      </c>
      <c r="L1605" s="6" t="s">
        <v>15</v>
      </c>
      <c r="M1605" s="6"/>
      <c r="N1605" s="6"/>
      <c r="P1605" s="3">
        <f t="shared" si="253"/>
        <v>45317</v>
      </c>
      <c r="Q1605" t="str">
        <f t="shared" si="254"/>
        <v/>
      </c>
      <c r="R1605" t="str">
        <f t="shared" si="255"/>
        <v>Yes</v>
      </c>
      <c r="S1605">
        <f t="shared" si="256"/>
        <v>22347</v>
      </c>
      <c r="T1605" t="str">
        <f t="shared" si="257"/>
        <v>Cost of Sales 3</v>
      </c>
      <c r="U1605" s="3">
        <f t="shared" si="258"/>
        <v>45317</v>
      </c>
      <c r="V1605" t="str">
        <f>IF($R1605="No","",IF(D1605="","JD",INDEX(Lookup!$B:$B,MATCH(LEFT(D1605,2),Lookup!$A:$A,0))))</f>
        <v>PI</v>
      </c>
      <c r="W1605" t="str">
        <f t="shared" si="259"/>
        <v>xxxx xxx xxxxx</v>
      </c>
      <c r="X1605" t="str">
        <f t="shared" si="260"/>
        <v>xxxx xxx xxx xxx</v>
      </c>
      <c r="Y1605" t="str">
        <f t="shared" si="261"/>
        <v>PI xxx</v>
      </c>
      <c r="Z1605" s="5">
        <f t="shared" si="262"/>
        <v>42.423586499999999</v>
      </c>
    </row>
    <row r="1606" spans="1:26" x14ac:dyDescent="0.25">
      <c r="A1606" s="6" t="s">
        <v>16</v>
      </c>
      <c r="B1606" s="6" t="s">
        <v>16</v>
      </c>
      <c r="C1606" s="6" t="s">
        <v>54</v>
      </c>
      <c r="D1606" s="6" t="s">
        <v>55</v>
      </c>
      <c r="E1606" s="6">
        <v>11111</v>
      </c>
      <c r="F1606" s="6" t="s">
        <v>56</v>
      </c>
      <c r="G1606" s="6">
        <v>123456</v>
      </c>
      <c r="H1606" s="6" t="s">
        <v>57</v>
      </c>
      <c r="I1606" s="7">
        <v>42.423586499999999</v>
      </c>
      <c r="J1606" s="6" t="s">
        <v>15</v>
      </c>
      <c r="K1606" s="7">
        <v>54992.327839500002</v>
      </c>
      <c r="L1606" s="6" t="s">
        <v>15</v>
      </c>
      <c r="M1606" s="6"/>
      <c r="N1606" s="6"/>
      <c r="P1606" s="3">
        <f t="shared" si="253"/>
        <v>45317</v>
      </c>
      <c r="Q1606" t="str">
        <f t="shared" si="254"/>
        <v/>
      </c>
      <c r="R1606" t="str">
        <f t="shared" si="255"/>
        <v>Yes</v>
      </c>
      <c r="S1606">
        <f t="shared" si="256"/>
        <v>22347</v>
      </c>
      <c r="T1606" t="str">
        <f t="shared" si="257"/>
        <v>Cost of Sales 3</v>
      </c>
      <c r="U1606" s="3">
        <f t="shared" si="258"/>
        <v>45317</v>
      </c>
      <c r="V1606" t="str">
        <f>IF($R1606="No","",IF(D1606="","JD",INDEX(Lookup!$B:$B,MATCH(LEFT(D1606,2),Lookup!$A:$A,0))))</f>
        <v>PI</v>
      </c>
      <c r="W1606" t="str">
        <f t="shared" si="259"/>
        <v>xxxx xxx xxxxx</v>
      </c>
      <c r="X1606" t="str">
        <f t="shared" si="260"/>
        <v>xxxx xxx xxx xxx</v>
      </c>
      <c r="Y1606" t="str">
        <f t="shared" si="261"/>
        <v>PI xxx</v>
      </c>
      <c r="Z1606" s="5">
        <f t="shared" si="262"/>
        <v>21.101167</v>
      </c>
    </row>
    <row r="1607" spans="1:26" x14ac:dyDescent="0.25">
      <c r="A1607" s="6" t="s">
        <v>16</v>
      </c>
      <c r="B1607" s="6" t="s">
        <v>16</v>
      </c>
      <c r="C1607" s="6" t="s">
        <v>54</v>
      </c>
      <c r="D1607" s="6" t="s">
        <v>55</v>
      </c>
      <c r="E1607" s="6">
        <v>11111</v>
      </c>
      <c r="F1607" s="6" t="s">
        <v>56</v>
      </c>
      <c r="G1607" s="6">
        <v>123456</v>
      </c>
      <c r="H1607" s="6" t="s">
        <v>57</v>
      </c>
      <c r="I1607" s="7">
        <v>21.101167</v>
      </c>
      <c r="J1607" s="6" t="s">
        <v>15</v>
      </c>
      <c r="K1607" s="7">
        <v>55013.429006500002</v>
      </c>
      <c r="L1607" s="6" t="s">
        <v>15</v>
      </c>
      <c r="M1607" s="6"/>
      <c r="N1607" s="6"/>
      <c r="P1607" s="3">
        <f t="shared" si="253"/>
        <v>45317</v>
      </c>
      <c r="Q1607" t="str">
        <f t="shared" si="254"/>
        <v/>
      </c>
      <c r="R1607" t="str">
        <f t="shared" si="255"/>
        <v>Yes</v>
      </c>
      <c r="S1607">
        <f t="shared" si="256"/>
        <v>22347</v>
      </c>
      <c r="T1607" t="str">
        <f t="shared" si="257"/>
        <v>Cost of Sales 3</v>
      </c>
      <c r="U1607" s="3">
        <f t="shared" si="258"/>
        <v>45317</v>
      </c>
      <c r="V1607" t="str">
        <f>IF($R1607="No","",IF(D1607="","JD",INDEX(Lookup!$B:$B,MATCH(LEFT(D1607,2),Lookup!$A:$A,0))))</f>
        <v>PI</v>
      </c>
      <c r="W1607" t="str">
        <f t="shared" si="259"/>
        <v>xxxx xxx xxxxx</v>
      </c>
      <c r="X1607" t="str">
        <f t="shared" si="260"/>
        <v>xxxx xxx xxx xxx</v>
      </c>
      <c r="Y1607" t="str">
        <f t="shared" si="261"/>
        <v>PI xxx</v>
      </c>
      <c r="Z1607" s="5">
        <f t="shared" si="262"/>
        <v>1747.4269590000001</v>
      </c>
    </row>
    <row r="1608" spans="1:26" x14ac:dyDescent="0.25">
      <c r="A1608" s="6" t="s">
        <v>16</v>
      </c>
      <c r="B1608" s="6" t="s">
        <v>16</v>
      </c>
      <c r="C1608" s="6" t="s">
        <v>54</v>
      </c>
      <c r="D1608" s="6" t="s">
        <v>55</v>
      </c>
      <c r="E1608" s="6">
        <v>11111</v>
      </c>
      <c r="F1608" s="6" t="s">
        <v>56</v>
      </c>
      <c r="G1608" s="6">
        <v>123456</v>
      </c>
      <c r="H1608" s="6" t="s">
        <v>57</v>
      </c>
      <c r="I1608" s="7">
        <v>1747.4269590000001</v>
      </c>
      <c r="J1608" s="6" t="s">
        <v>15</v>
      </c>
      <c r="K1608" s="7">
        <v>56760.855965499999</v>
      </c>
      <c r="L1608" s="6" t="s">
        <v>15</v>
      </c>
      <c r="M1608" s="6"/>
      <c r="N1608" s="6"/>
      <c r="P1608" s="3">
        <f t="shared" si="253"/>
        <v>45317</v>
      </c>
      <c r="Q1608" t="str">
        <f t="shared" si="254"/>
        <v/>
      </c>
      <c r="R1608" t="str">
        <f t="shared" si="255"/>
        <v>Yes</v>
      </c>
      <c r="S1608">
        <f t="shared" si="256"/>
        <v>22347</v>
      </c>
      <c r="T1608" t="str">
        <f t="shared" si="257"/>
        <v>Cost of Sales 3</v>
      </c>
      <c r="U1608" s="3">
        <f t="shared" si="258"/>
        <v>45317</v>
      </c>
      <c r="V1608" t="str">
        <f>IF($R1608="No","",IF(D1608="","JD",INDEX(Lookup!$B:$B,MATCH(LEFT(D1608,2),Lookup!$A:$A,0))))</f>
        <v>PI</v>
      </c>
      <c r="W1608" t="str">
        <f t="shared" si="259"/>
        <v>xxxx xxx xxxxx</v>
      </c>
      <c r="X1608" t="str">
        <f t="shared" si="260"/>
        <v>xxxx xxx xxx xxx</v>
      </c>
      <c r="Y1608" t="str">
        <f t="shared" si="261"/>
        <v>PI xxx</v>
      </c>
      <c r="Z1608" s="5">
        <f t="shared" si="262"/>
        <v>15.386531</v>
      </c>
    </row>
    <row r="1609" spans="1:26" x14ac:dyDescent="0.25">
      <c r="A1609" s="6" t="s">
        <v>16</v>
      </c>
      <c r="B1609" s="6" t="s">
        <v>16</v>
      </c>
      <c r="C1609" s="6" t="s">
        <v>54</v>
      </c>
      <c r="D1609" s="6" t="s">
        <v>55</v>
      </c>
      <c r="E1609" s="6">
        <v>11111</v>
      </c>
      <c r="F1609" s="6" t="s">
        <v>56</v>
      </c>
      <c r="G1609" s="6">
        <v>123456</v>
      </c>
      <c r="H1609" s="6" t="s">
        <v>57</v>
      </c>
      <c r="I1609" s="7">
        <v>15.386531</v>
      </c>
      <c r="J1609" s="6" t="s">
        <v>15</v>
      </c>
      <c r="K1609" s="7">
        <v>56776.242496499995</v>
      </c>
      <c r="L1609" s="6" t="s">
        <v>15</v>
      </c>
      <c r="M1609" s="6"/>
      <c r="N1609" s="6"/>
      <c r="P1609" s="3">
        <f t="shared" si="253"/>
        <v>45317</v>
      </c>
      <c r="Q1609" t="str">
        <f t="shared" si="254"/>
        <v/>
      </c>
      <c r="R1609" t="str">
        <f t="shared" si="255"/>
        <v>Yes</v>
      </c>
      <c r="S1609">
        <f t="shared" si="256"/>
        <v>22347</v>
      </c>
      <c r="T1609" t="str">
        <f t="shared" si="257"/>
        <v>Cost of Sales 3</v>
      </c>
      <c r="U1609" s="3">
        <f t="shared" si="258"/>
        <v>45317</v>
      </c>
      <c r="V1609" t="str">
        <f>IF($R1609="No","",IF(D1609="","JD",INDEX(Lookup!$B:$B,MATCH(LEFT(D1609,2),Lookup!$A:$A,0))))</f>
        <v>PI</v>
      </c>
      <c r="W1609" t="str">
        <f t="shared" si="259"/>
        <v>xxxx xxx xxxxx</v>
      </c>
      <c r="X1609" t="str">
        <f t="shared" si="260"/>
        <v>xxxx xxx xxx xxx</v>
      </c>
      <c r="Y1609" t="str">
        <f t="shared" si="261"/>
        <v>PI xxx</v>
      </c>
      <c r="Z1609" s="5">
        <f t="shared" si="262"/>
        <v>27.410024</v>
      </c>
    </row>
    <row r="1610" spans="1:26" x14ac:dyDescent="0.25">
      <c r="A1610" s="6" t="s">
        <v>16</v>
      </c>
      <c r="B1610" s="6" t="s">
        <v>16</v>
      </c>
      <c r="C1610" s="6" t="s">
        <v>54</v>
      </c>
      <c r="D1610" s="6" t="s">
        <v>55</v>
      </c>
      <c r="E1610" s="6">
        <v>11111</v>
      </c>
      <c r="F1610" s="6" t="s">
        <v>56</v>
      </c>
      <c r="G1610" s="6">
        <v>123456</v>
      </c>
      <c r="H1610" s="6" t="s">
        <v>57</v>
      </c>
      <c r="I1610" s="7">
        <v>27.410024</v>
      </c>
      <c r="J1610" s="6" t="s">
        <v>15</v>
      </c>
      <c r="K1610" s="7">
        <v>56803.652520499993</v>
      </c>
      <c r="L1610" s="6" t="s">
        <v>15</v>
      </c>
      <c r="M1610" s="6"/>
      <c r="N1610" s="6"/>
      <c r="P1610" s="3">
        <f t="shared" si="253"/>
        <v>45317</v>
      </c>
      <c r="Q1610" t="str">
        <f t="shared" si="254"/>
        <v/>
      </c>
      <c r="R1610" t="str">
        <f t="shared" si="255"/>
        <v>Yes</v>
      </c>
      <c r="S1610">
        <f t="shared" si="256"/>
        <v>22347</v>
      </c>
      <c r="T1610" t="str">
        <f t="shared" si="257"/>
        <v>Cost of Sales 3</v>
      </c>
      <c r="U1610" s="3">
        <f t="shared" si="258"/>
        <v>45317</v>
      </c>
      <c r="V1610" t="str">
        <f>IF($R1610="No","",IF(D1610="","JD",INDEX(Lookup!$B:$B,MATCH(LEFT(D1610,2),Lookup!$A:$A,0))))</f>
        <v>PI</v>
      </c>
      <c r="W1610" t="str">
        <f t="shared" si="259"/>
        <v>xxxx xxx xxxxx</v>
      </c>
      <c r="X1610" t="str">
        <f t="shared" si="260"/>
        <v>xxxx xxx xxx xxx</v>
      </c>
      <c r="Y1610" t="str">
        <f t="shared" si="261"/>
        <v>PI xxx</v>
      </c>
      <c r="Z1610" s="5">
        <f t="shared" si="262"/>
        <v>15.361245</v>
      </c>
    </row>
    <row r="1611" spans="1:26" x14ac:dyDescent="0.25">
      <c r="A1611" s="6" t="s">
        <v>16</v>
      </c>
      <c r="B1611" s="6" t="s">
        <v>16</v>
      </c>
      <c r="C1611" s="6" t="s">
        <v>54</v>
      </c>
      <c r="D1611" s="6" t="s">
        <v>55</v>
      </c>
      <c r="E1611" s="6">
        <v>11111</v>
      </c>
      <c r="F1611" s="6" t="s">
        <v>56</v>
      </c>
      <c r="G1611" s="6">
        <v>123456</v>
      </c>
      <c r="H1611" s="6" t="s">
        <v>57</v>
      </c>
      <c r="I1611" s="7">
        <v>15.361245</v>
      </c>
      <c r="J1611" s="6" t="s">
        <v>15</v>
      </c>
      <c r="K1611" s="7">
        <v>56819.0137655</v>
      </c>
      <c r="L1611" s="6" t="s">
        <v>15</v>
      </c>
      <c r="M1611" s="6"/>
      <c r="N1611" s="6"/>
      <c r="P1611" s="3">
        <f t="shared" si="253"/>
        <v>45317</v>
      </c>
      <c r="Q1611" t="str">
        <f t="shared" si="254"/>
        <v/>
      </c>
      <c r="R1611" t="str">
        <f t="shared" si="255"/>
        <v>Yes</v>
      </c>
      <c r="S1611">
        <f t="shared" si="256"/>
        <v>22347</v>
      </c>
      <c r="T1611" t="str">
        <f t="shared" si="257"/>
        <v>Cost of Sales 3</v>
      </c>
      <c r="U1611" s="3">
        <f t="shared" si="258"/>
        <v>45317</v>
      </c>
      <c r="V1611" t="str">
        <f>IF($R1611="No","",IF(D1611="","JD",INDEX(Lookup!$B:$B,MATCH(LEFT(D1611,2),Lookup!$A:$A,0))))</f>
        <v>PI</v>
      </c>
      <c r="W1611" t="str">
        <f t="shared" si="259"/>
        <v>xxxx xxx xxxxx</v>
      </c>
      <c r="X1611" t="str">
        <f t="shared" si="260"/>
        <v>xxxx xxx xxx xxx</v>
      </c>
      <c r="Y1611" t="str">
        <f t="shared" si="261"/>
        <v>PI xxx</v>
      </c>
      <c r="Z1611" s="5">
        <f t="shared" si="262"/>
        <v>45.160795999999998</v>
      </c>
    </row>
    <row r="1612" spans="1:26" x14ac:dyDescent="0.25">
      <c r="A1612" s="6" t="s">
        <v>16</v>
      </c>
      <c r="B1612" s="6" t="s">
        <v>16</v>
      </c>
      <c r="C1612" s="6" t="s">
        <v>54</v>
      </c>
      <c r="D1612" s="6" t="s">
        <v>55</v>
      </c>
      <c r="E1612" s="6">
        <v>11111</v>
      </c>
      <c r="F1612" s="6" t="s">
        <v>56</v>
      </c>
      <c r="G1612" s="6">
        <v>123456</v>
      </c>
      <c r="H1612" s="6" t="s">
        <v>57</v>
      </c>
      <c r="I1612" s="7">
        <v>45.160795999999998</v>
      </c>
      <c r="J1612" s="6" t="s">
        <v>15</v>
      </c>
      <c r="K1612" s="7">
        <v>56864.174561499996</v>
      </c>
      <c r="L1612" s="6" t="s">
        <v>15</v>
      </c>
      <c r="M1612" s="6"/>
      <c r="N1612" s="6"/>
      <c r="P1612" s="3">
        <f t="shared" si="253"/>
        <v>45317</v>
      </c>
      <c r="Q1612" t="str">
        <f t="shared" si="254"/>
        <v/>
      </c>
      <c r="R1612" t="str">
        <f t="shared" si="255"/>
        <v>Yes</v>
      </c>
      <c r="S1612">
        <f t="shared" si="256"/>
        <v>22347</v>
      </c>
      <c r="T1612" t="str">
        <f t="shared" si="257"/>
        <v>Cost of Sales 3</v>
      </c>
      <c r="U1612" s="3">
        <f t="shared" si="258"/>
        <v>45317</v>
      </c>
      <c r="V1612" t="str">
        <f>IF($R1612="No","",IF(D1612="","JD",INDEX(Lookup!$B:$B,MATCH(LEFT(D1612,2),Lookup!$A:$A,0))))</f>
        <v>PI</v>
      </c>
      <c r="W1612" t="str">
        <f t="shared" si="259"/>
        <v>xxxx xxx xxxxx</v>
      </c>
      <c r="X1612" t="str">
        <f t="shared" si="260"/>
        <v>xxxx xxx xxx xxx</v>
      </c>
      <c r="Y1612" t="str">
        <f t="shared" si="261"/>
        <v>PI xxx</v>
      </c>
      <c r="Z1612" s="5">
        <f t="shared" si="262"/>
        <v>23.604481000000003</v>
      </c>
    </row>
    <row r="1613" spans="1:26" x14ac:dyDescent="0.25">
      <c r="A1613" s="6" t="s">
        <v>16</v>
      </c>
      <c r="B1613" s="6" t="s">
        <v>16</v>
      </c>
      <c r="C1613" s="6" t="s">
        <v>54</v>
      </c>
      <c r="D1613" s="6" t="s">
        <v>55</v>
      </c>
      <c r="E1613" s="6">
        <v>11111</v>
      </c>
      <c r="F1613" s="6" t="s">
        <v>56</v>
      </c>
      <c r="G1613" s="6">
        <v>123456</v>
      </c>
      <c r="H1613" s="6" t="s">
        <v>57</v>
      </c>
      <c r="I1613" s="7">
        <v>23.604481000000003</v>
      </c>
      <c r="J1613" s="6" t="s">
        <v>15</v>
      </c>
      <c r="K1613" s="7">
        <v>56887.779042499998</v>
      </c>
      <c r="L1613" s="6" t="s">
        <v>15</v>
      </c>
      <c r="M1613" s="6"/>
      <c r="N1613" s="6"/>
      <c r="P1613" s="3">
        <f t="shared" si="253"/>
        <v>45317</v>
      </c>
      <c r="Q1613" t="str">
        <f t="shared" si="254"/>
        <v/>
      </c>
      <c r="R1613" t="str">
        <f t="shared" si="255"/>
        <v>Yes</v>
      </c>
      <c r="S1613">
        <f t="shared" si="256"/>
        <v>22347</v>
      </c>
      <c r="T1613" t="str">
        <f t="shared" si="257"/>
        <v>Cost of Sales 3</v>
      </c>
      <c r="U1613" s="3">
        <f t="shared" si="258"/>
        <v>45317</v>
      </c>
      <c r="V1613" t="str">
        <f>IF($R1613="No","",IF(D1613="","JD",INDEX(Lookup!$B:$B,MATCH(LEFT(D1613,2),Lookup!$A:$A,0))))</f>
        <v>PI</v>
      </c>
      <c r="W1613" t="str">
        <f t="shared" si="259"/>
        <v>xxxx xxx xxxxx</v>
      </c>
      <c r="X1613" t="str">
        <f t="shared" si="260"/>
        <v>xxxx xxx xxx xxx</v>
      </c>
      <c r="Y1613" t="str">
        <f t="shared" si="261"/>
        <v>PI xxx</v>
      </c>
      <c r="Z1613" s="5">
        <f t="shared" si="262"/>
        <v>26.758909499999998</v>
      </c>
    </row>
    <row r="1614" spans="1:26" x14ac:dyDescent="0.25">
      <c r="A1614" s="6" t="s">
        <v>16</v>
      </c>
      <c r="B1614" s="6" t="s">
        <v>16</v>
      </c>
      <c r="C1614" s="6" t="s">
        <v>54</v>
      </c>
      <c r="D1614" s="6" t="s">
        <v>55</v>
      </c>
      <c r="E1614" s="6">
        <v>11111</v>
      </c>
      <c r="F1614" s="6" t="s">
        <v>56</v>
      </c>
      <c r="G1614" s="6">
        <v>123456</v>
      </c>
      <c r="H1614" s="6" t="s">
        <v>57</v>
      </c>
      <c r="I1614" s="7">
        <v>26.758909499999998</v>
      </c>
      <c r="J1614" s="6" t="s">
        <v>15</v>
      </c>
      <c r="K1614" s="7">
        <v>56914.537951999999</v>
      </c>
      <c r="L1614" s="6" t="s">
        <v>15</v>
      </c>
      <c r="M1614" s="6"/>
      <c r="N1614" s="6"/>
      <c r="P1614" s="3">
        <f t="shared" si="253"/>
        <v>45317</v>
      </c>
      <c r="Q1614" t="str">
        <f t="shared" si="254"/>
        <v/>
      </c>
      <c r="R1614" t="str">
        <f t="shared" si="255"/>
        <v>Yes</v>
      </c>
      <c r="S1614">
        <f t="shared" si="256"/>
        <v>22347</v>
      </c>
      <c r="T1614" t="str">
        <f t="shared" si="257"/>
        <v>Cost of Sales 3</v>
      </c>
      <c r="U1614" s="3">
        <f t="shared" si="258"/>
        <v>45317</v>
      </c>
      <c r="V1614" t="str">
        <f>IF($R1614="No","",IF(D1614="","JD",INDEX(Lookup!$B:$B,MATCH(LEFT(D1614,2),Lookup!$A:$A,0))))</f>
        <v>PI</v>
      </c>
      <c r="W1614" t="str">
        <f t="shared" si="259"/>
        <v>xxxx xxx xxxxx</v>
      </c>
      <c r="X1614" t="str">
        <f t="shared" si="260"/>
        <v>xxxx xxx xxx xxx</v>
      </c>
      <c r="Y1614" t="str">
        <f t="shared" si="261"/>
        <v>PI xxx</v>
      </c>
      <c r="Z1614" s="5">
        <f t="shared" si="262"/>
        <v>45.034365999999999</v>
      </c>
    </row>
    <row r="1615" spans="1:26" x14ac:dyDescent="0.25">
      <c r="A1615" s="6" t="s">
        <v>16</v>
      </c>
      <c r="B1615" s="6" t="s">
        <v>16</v>
      </c>
      <c r="C1615" s="6" t="s">
        <v>54</v>
      </c>
      <c r="D1615" s="6" t="s">
        <v>55</v>
      </c>
      <c r="E1615" s="6">
        <v>11111</v>
      </c>
      <c r="F1615" s="6" t="s">
        <v>56</v>
      </c>
      <c r="G1615" s="6">
        <v>123456</v>
      </c>
      <c r="H1615" s="6" t="s">
        <v>57</v>
      </c>
      <c r="I1615" s="7">
        <v>45.034365999999999</v>
      </c>
      <c r="J1615" s="6" t="s">
        <v>15</v>
      </c>
      <c r="K1615" s="7">
        <v>56959.572317999999</v>
      </c>
      <c r="L1615" s="6" t="s">
        <v>15</v>
      </c>
      <c r="M1615" s="6"/>
      <c r="N1615" s="6"/>
      <c r="P1615" s="3">
        <f t="shared" si="253"/>
        <v>45317</v>
      </c>
      <c r="Q1615" t="str">
        <f t="shared" si="254"/>
        <v/>
      </c>
      <c r="R1615" t="str">
        <f t="shared" si="255"/>
        <v>Yes</v>
      </c>
      <c r="S1615">
        <f t="shared" si="256"/>
        <v>22347</v>
      </c>
      <c r="T1615" t="str">
        <f t="shared" si="257"/>
        <v>Cost of Sales 3</v>
      </c>
      <c r="U1615" s="3">
        <f t="shared" si="258"/>
        <v>45317</v>
      </c>
      <c r="V1615" t="str">
        <f>IF($R1615="No","",IF(D1615="","JD",INDEX(Lookup!$B:$B,MATCH(LEFT(D1615,2),Lookup!$A:$A,0))))</f>
        <v>PI</v>
      </c>
      <c r="W1615" t="str">
        <f t="shared" si="259"/>
        <v>xxxx xxx xxxxx</v>
      </c>
      <c r="X1615" t="str">
        <f t="shared" si="260"/>
        <v>xxxx xxx xxx xxx</v>
      </c>
      <c r="Y1615" t="str">
        <f t="shared" si="261"/>
        <v>PI xxx</v>
      </c>
      <c r="Z1615" s="5">
        <f t="shared" si="262"/>
        <v>167.02667300000002</v>
      </c>
    </row>
    <row r="1616" spans="1:26" x14ac:dyDescent="0.25">
      <c r="A1616" s="6" t="s">
        <v>16</v>
      </c>
      <c r="B1616" s="6" t="s">
        <v>16</v>
      </c>
      <c r="C1616" s="6" t="s">
        <v>54</v>
      </c>
      <c r="D1616" s="6" t="s">
        <v>55</v>
      </c>
      <c r="E1616" s="6">
        <v>11111</v>
      </c>
      <c r="F1616" s="6" t="s">
        <v>56</v>
      </c>
      <c r="G1616" s="6">
        <v>123456</v>
      </c>
      <c r="H1616" s="6" t="s">
        <v>57</v>
      </c>
      <c r="I1616" s="7">
        <v>167.02667300000002</v>
      </c>
      <c r="J1616" s="6" t="s">
        <v>15</v>
      </c>
      <c r="K1616" s="7">
        <v>57126.598990999999</v>
      </c>
      <c r="L1616" s="6" t="s">
        <v>15</v>
      </c>
      <c r="M1616" s="6"/>
      <c r="N1616" s="6"/>
      <c r="P1616" s="3">
        <f t="shared" si="253"/>
        <v>45317</v>
      </c>
      <c r="Q1616" t="str">
        <f t="shared" si="254"/>
        <v/>
      </c>
      <c r="R1616" t="str">
        <f t="shared" si="255"/>
        <v>Yes</v>
      </c>
      <c r="S1616">
        <f t="shared" si="256"/>
        <v>22347</v>
      </c>
      <c r="T1616" t="str">
        <f t="shared" si="257"/>
        <v>Cost of Sales 3</v>
      </c>
      <c r="U1616" s="3">
        <f t="shared" si="258"/>
        <v>45317</v>
      </c>
      <c r="V1616" t="str">
        <f>IF($R1616="No","",IF(D1616="","JD",INDEX(Lookup!$B:$B,MATCH(LEFT(D1616,2),Lookup!$A:$A,0))))</f>
        <v>PI</v>
      </c>
      <c r="W1616" t="str">
        <f t="shared" si="259"/>
        <v>xxxx xxx xxxxx</v>
      </c>
      <c r="X1616" t="str">
        <f t="shared" si="260"/>
        <v>xxxx xxx xxx xxx</v>
      </c>
      <c r="Y1616" t="str">
        <f t="shared" si="261"/>
        <v>PI xxx</v>
      </c>
      <c r="Z1616" s="5">
        <f t="shared" si="262"/>
        <v>3.4325744999999999</v>
      </c>
    </row>
    <row r="1617" spans="1:26" x14ac:dyDescent="0.25">
      <c r="A1617" s="6" t="s">
        <v>16</v>
      </c>
      <c r="B1617" s="6" t="s">
        <v>16</v>
      </c>
      <c r="C1617" s="6" t="s">
        <v>54</v>
      </c>
      <c r="D1617" s="6" t="s">
        <v>55</v>
      </c>
      <c r="E1617" s="6">
        <v>11111</v>
      </c>
      <c r="F1617" s="6" t="s">
        <v>56</v>
      </c>
      <c r="G1617" s="6">
        <v>123456</v>
      </c>
      <c r="H1617" s="6" t="s">
        <v>57</v>
      </c>
      <c r="I1617" s="7">
        <v>3.4325744999999999</v>
      </c>
      <c r="J1617" s="6" t="s">
        <v>15</v>
      </c>
      <c r="K1617" s="7">
        <v>57130.031565500001</v>
      </c>
      <c r="L1617" s="6" t="s">
        <v>15</v>
      </c>
      <c r="M1617" s="6"/>
      <c r="N1617" s="6"/>
      <c r="P1617" s="3">
        <f t="shared" si="253"/>
        <v>45317</v>
      </c>
      <c r="Q1617" t="str">
        <f t="shared" si="254"/>
        <v/>
      </c>
      <c r="R1617" t="str">
        <f t="shared" si="255"/>
        <v>Yes</v>
      </c>
      <c r="S1617">
        <f t="shared" si="256"/>
        <v>22347</v>
      </c>
      <c r="T1617" t="str">
        <f t="shared" si="257"/>
        <v>Cost of Sales 3</v>
      </c>
      <c r="U1617" s="3">
        <f t="shared" si="258"/>
        <v>45317</v>
      </c>
      <c r="V1617" t="str">
        <f>IF($R1617="No","",IF(D1617="","JD",INDEX(Lookup!$B:$B,MATCH(LEFT(D1617,2),Lookup!$A:$A,0))))</f>
        <v>PI</v>
      </c>
      <c r="W1617" t="str">
        <f t="shared" si="259"/>
        <v>xxxx xxx xxxxx</v>
      </c>
      <c r="X1617" t="str">
        <f t="shared" si="260"/>
        <v>xxxx xxx xxx xxx</v>
      </c>
      <c r="Y1617" t="str">
        <f t="shared" si="261"/>
        <v>PI xxx</v>
      </c>
      <c r="Z1617" s="5">
        <f t="shared" si="262"/>
        <v>79.094608000000008</v>
      </c>
    </row>
    <row r="1618" spans="1:26" x14ac:dyDescent="0.25">
      <c r="A1618" s="6" t="s">
        <v>16</v>
      </c>
      <c r="B1618" s="6" t="s">
        <v>16</v>
      </c>
      <c r="C1618" s="6" t="s">
        <v>54</v>
      </c>
      <c r="D1618" s="6" t="s">
        <v>55</v>
      </c>
      <c r="E1618" s="6">
        <v>11111</v>
      </c>
      <c r="F1618" s="6" t="s">
        <v>56</v>
      </c>
      <c r="G1618" s="6">
        <v>123456</v>
      </c>
      <c r="H1618" s="6" t="s">
        <v>57</v>
      </c>
      <c r="I1618" s="7">
        <v>79.094608000000008</v>
      </c>
      <c r="J1618" s="6" t="s">
        <v>15</v>
      </c>
      <c r="K1618" s="7">
        <v>57209.126173499993</v>
      </c>
      <c r="L1618" s="6" t="s">
        <v>15</v>
      </c>
      <c r="M1618" s="6"/>
      <c r="N1618" s="6"/>
      <c r="P1618" s="3">
        <f t="shared" si="253"/>
        <v>45317</v>
      </c>
      <c r="Q1618" t="str">
        <f t="shared" si="254"/>
        <v/>
      </c>
      <c r="R1618" t="str">
        <f t="shared" si="255"/>
        <v>Yes</v>
      </c>
      <c r="S1618">
        <f t="shared" si="256"/>
        <v>22347</v>
      </c>
      <c r="T1618" t="str">
        <f t="shared" si="257"/>
        <v>Cost of Sales 3</v>
      </c>
      <c r="U1618" s="3">
        <f t="shared" si="258"/>
        <v>45317</v>
      </c>
      <c r="V1618" t="str">
        <f>IF($R1618="No","",IF(D1618="","JD",INDEX(Lookup!$B:$B,MATCH(LEFT(D1618,2),Lookup!$A:$A,0))))</f>
        <v>PI</v>
      </c>
      <c r="W1618" t="str">
        <f t="shared" si="259"/>
        <v>xxxx xxx xxxxx</v>
      </c>
      <c r="X1618" t="str">
        <f t="shared" si="260"/>
        <v>xxxx xxx xxx xxx</v>
      </c>
      <c r="Y1618" t="str">
        <f t="shared" si="261"/>
        <v>PI xxx</v>
      </c>
      <c r="Z1618" s="5">
        <f t="shared" si="262"/>
        <v>60.168037000000005</v>
      </c>
    </row>
    <row r="1619" spans="1:26" x14ac:dyDescent="0.25">
      <c r="A1619" s="6" t="s">
        <v>16</v>
      </c>
      <c r="B1619" s="6" t="s">
        <v>16</v>
      </c>
      <c r="C1619" s="6" t="s">
        <v>54</v>
      </c>
      <c r="D1619" s="6" t="s">
        <v>55</v>
      </c>
      <c r="E1619" s="6">
        <v>11111</v>
      </c>
      <c r="F1619" s="6" t="s">
        <v>56</v>
      </c>
      <c r="G1619" s="6">
        <v>123456</v>
      </c>
      <c r="H1619" s="6" t="s">
        <v>57</v>
      </c>
      <c r="I1619" s="7">
        <v>60.168037000000005</v>
      </c>
      <c r="J1619" s="6" t="s">
        <v>15</v>
      </c>
      <c r="K1619" s="7">
        <v>57269.294210499997</v>
      </c>
      <c r="L1619" s="6" t="s">
        <v>15</v>
      </c>
      <c r="M1619" s="6"/>
      <c r="N1619" s="6"/>
      <c r="P1619" s="3">
        <f t="shared" si="253"/>
        <v>45317</v>
      </c>
      <c r="Q1619" t="str">
        <f t="shared" si="254"/>
        <v/>
      </c>
      <c r="R1619" t="str">
        <f t="shared" si="255"/>
        <v>Yes</v>
      </c>
      <c r="S1619">
        <f t="shared" si="256"/>
        <v>22347</v>
      </c>
      <c r="T1619" t="str">
        <f t="shared" si="257"/>
        <v>Cost of Sales 3</v>
      </c>
      <c r="U1619" s="3">
        <f t="shared" si="258"/>
        <v>45317</v>
      </c>
      <c r="V1619" t="str">
        <f>IF($R1619="No","",IF(D1619="","JD",INDEX(Lookup!$B:$B,MATCH(LEFT(D1619,2),Lookup!$A:$A,0))))</f>
        <v>PI</v>
      </c>
      <c r="W1619" t="str">
        <f t="shared" si="259"/>
        <v>xxxx xxx xxxxx</v>
      </c>
      <c r="X1619" t="str">
        <f t="shared" si="260"/>
        <v>xxxx xxx xxx xxx</v>
      </c>
      <c r="Y1619" t="str">
        <f t="shared" si="261"/>
        <v>PI xxx</v>
      </c>
      <c r="Z1619" s="5">
        <f t="shared" si="262"/>
        <v>26.038258499999998</v>
      </c>
    </row>
    <row r="1620" spans="1:26" x14ac:dyDescent="0.25">
      <c r="A1620" s="6" t="s">
        <v>16</v>
      </c>
      <c r="B1620" s="6" t="s">
        <v>16</v>
      </c>
      <c r="C1620" s="6" t="s">
        <v>54</v>
      </c>
      <c r="D1620" s="6" t="s">
        <v>55</v>
      </c>
      <c r="E1620" s="6">
        <v>11111</v>
      </c>
      <c r="F1620" s="6" t="s">
        <v>56</v>
      </c>
      <c r="G1620" s="6">
        <v>123456</v>
      </c>
      <c r="H1620" s="6" t="s">
        <v>57</v>
      </c>
      <c r="I1620" s="7">
        <v>26.038258499999998</v>
      </c>
      <c r="J1620" s="6" t="s">
        <v>15</v>
      </c>
      <c r="K1620" s="7">
        <v>57295.332469000001</v>
      </c>
      <c r="L1620" s="6" t="s">
        <v>15</v>
      </c>
      <c r="M1620" s="6"/>
      <c r="N1620" s="6"/>
      <c r="P1620" s="3">
        <f t="shared" si="253"/>
        <v>45317</v>
      </c>
      <c r="Q1620" t="str">
        <f t="shared" si="254"/>
        <v/>
      </c>
      <c r="R1620" t="str">
        <f t="shared" si="255"/>
        <v>Yes</v>
      </c>
      <c r="S1620">
        <f t="shared" si="256"/>
        <v>22347</v>
      </c>
      <c r="T1620" t="str">
        <f t="shared" si="257"/>
        <v>Cost of Sales 3</v>
      </c>
      <c r="U1620" s="3">
        <f t="shared" si="258"/>
        <v>45317</v>
      </c>
      <c r="V1620" t="str">
        <f>IF($R1620="No","",IF(D1620="","JD",INDEX(Lookup!$B:$B,MATCH(LEFT(D1620,2),Lookup!$A:$A,0))))</f>
        <v>PI</v>
      </c>
      <c r="W1620" t="str">
        <f t="shared" si="259"/>
        <v>xxxx xxx xxxxx</v>
      </c>
      <c r="X1620" t="str">
        <f t="shared" si="260"/>
        <v>xxxx xxx xxx xxx</v>
      </c>
      <c r="Y1620" t="str">
        <f t="shared" si="261"/>
        <v>PI xxx</v>
      </c>
      <c r="Z1620" s="5">
        <f t="shared" si="262"/>
        <v>27.245664999999999</v>
      </c>
    </row>
    <row r="1621" spans="1:26" x14ac:dyDescent="0.25">
      <c r="A1621" s="6" t="s">
        <v>16</v>
      </c>
      <c r="B1621" s="6" t="s">
        <v>16</v>
      </c>
      <c r="C1621" s="6" t="s">
        <v>54</v>
      </c>
      <c r="D1621" s="6" t="s">
        <v>55</v>
      </c>
      <c r="E1621" s="6">
        <v>11111</v>
      </c>
      <c r="F1621" s="6" t="s">
        <v>56</v>
      </c>
      <c r="G1621" s="6">
        <v>123456</v>
      </c>
      <c r="H1621" s="6" t="s">
        <v>57</v>
      </c>
      <c r="I1621" s="7">
        <v>27.245664999999999</v>
      </c>
      <c r="J1621" s="6" t="s">
        <v>15</v>
      </c>
      <c r="K1621" s="7">
        <v>57322.578133999996</v>
      </c>
      <c r="L1621" s="6" t="s">
        <v>15</v>
      </c>
      <c r="M1621" s="6"/>
      <c r="N1621" s="6"/>
      <c r="P1621" s="3">
        <f t="shared" si="253"/>
        <v>45317</v>
      </c>
      <c r="Q1621" t="str">
        <f t="shared" si="254"/>
        <v/>
      </c>
      <c r="R1621" t="str">
        <f t="shared" si="255"/>
        <v>Yes</v>
      </c>
      <c r="S1621">
        <f t="shared" si="256"/>
        <v>22347</v>
      </c>
      <c r="T1621" t="str">
        <f t="shared" si="257"/>
        <v>Cost of Sales 3</v>
      </c>
      <c r="U1621" s="3">
        <f t="shared" si="258"/>
        <v>45317</v>
      </c>
      <c r="V1621" t="str">
        <f>IF($R1621="No","",IF(D1621="","JD",INDEX(Lookup!$B:$B,MATCH(LEFT(D1621,2),Lookup!$A:$A,0))))</f>
        <v>PI</v>
      </c>
      <c r="W1621" t="str">
        <f t="shared" si="259"/>
        <v>xxxx xxx xxxxx</v>
      </c>
      <c r="X1621" t="str">
        <f t="shared" si="260"/>
        <v>xxxx xxx xxx xxx</v>
      </c>
      <c r="Y1621" t="str">
        <f t="shared" si="261"/>
        <v>PI xxx</v>
      </c>
      <c r="Z1621" s="5">
        <f t="shared" si="262"/>
        <v>27.865171999999998</v>
      </c>
    </row>
    <row r="1622" spans="1:26" x14ac:dyDescent="0.25">
      <c r="A1622" s="6" t="s">
        <v>16</v>
      </c>
      <c r="B1622" s="6" t="s">
        <v>16</v>
      </c>
      <c r="C1622" s="6" t="s">
        <v>54</v>
      </c>
      <c r="D1622" s="6" t="s">
        <v>55</v>
      </c>
      <c r="E1622" s="6">
        <v>11111</v>
      </c>
      <c r="F1622" s="6" t="s">
        <v>56</v>
      </c>
      <c r="G1622" s="6">
        <v>123456</v>
      </c>
      <c r="H1622" s="6" t="s">
        <v>57</v>
      </c>
      <c r="I1622" s="7">
        <v>27.865171999999998</v>
      </c>
      <c r="J1622" s="6" t="s">
        <v>15</v>
      </c>
      <c r="K1622" s="7">
        <v>57350.443305999994</v>
      </c>
      <c r="L1622" s="6" t="s">
        <v>15</v>
      </c>
      <c r="M1622" s="6"/>
      <c r="N1622" s="6"/>
      <c r="P1622" s="3">
        <f t="shared" si="253"/>
        <v>45317</v>
      </c>
      <c r="Q1622" t="str">
        <f t="shared" si="254"/>
        <v/>
      </c>
      <c r="R1622" t="str">
        <f t="shared" si="255"/>
        <v>Yes</v>
      </c>
      <c r="S1622">
        <f t="shared" si="256"/>
        <v>22347</v>
      </c>
      <c r="T1622" t="str">
        <f t="shared" si="257"/>
        <v>Cost of Sales 3</v>
      </c>
      <c r="U1622" s="3">
        <f t="shared" si="258"/>
        <v>45317</v>
      </c>
      <c r="V1622" t="str">
        <f>IF($R1622="No","",IF(D1622="","JD",INDEX(Lookup!$B:$B,MATCH(LEFT(D1622,2),Lookup!$A:$A,0))))</f>
        <v>PI</v>
      </c>
      <c r="W1622" t="str">
        <f t="shared" si="259"/>
        <v>xxxx xxx xxxxx</v>
      </c>
      <c r="X1622" t="str">
        <f t="shared" si="260"/>
        <v>xxxx xxx xxx xxx</v>
      </c>
      <c r="Y1622" t="str">
        <f t="shared" si="261"/>
        <v>PI xxx</v>
      </c>
      <c r="Z1622" s="5">
        <f t="shared" si="262"/>
        <v>43.934424999999997</v>
      </c>
    </row>
    <row r="1623" spans="1:26" x14ac:dyDescent="0.25">
      <c r="A1623" s="6" t="s">
        <v>16</v>
      </c>
      <c r="B1623" s="6" t="s">
        <v>16</v>
      </c>
      <c r="C1623" s="6" t="s">
        <v>54</v>
      </c>
      <c r="D1623" s="6" t="s">
        <v>55</v>
      </c>
      <c r="E1623" s="6">
        <v>11111</v>
      </c>
      <c r="F1623" s="6" t="s">
        <v>56</v>
      </c>
      <c r="G1623" s="6">
        <v>123456</v>
      </c>
      <c r="H1623" s="6" t="s">
        <v>57</v>
      </c>
      <c r="I1623" s="7">
        <v>43.934424999999997</v>
      </c>
      <c r="J1623" s="6" t="s">
        <v>15</v>
      </c>
      <c r="K1623" s="7">
        <v>57394.377731</v>
      </c>
      <c r="L1623" s="6" t="s">
        <v>15</v>
      </c>
      <c r="M1623" s="6"/>
      <c r="N1623" s="6"/>
      <c r="P1623" s="3">
        <f t="shared" si="253"/>
        <v>45317</v>
      </c>
      <c r="Q1623" t="str">
        <f t="shared" si="254"/>
        <v/>
      </c>
      <c r="R1623" t="str">
        <f t="shared" si="255"/>
        <v>Yes</v>
      </c>
      <c r="S1623">
        <f t="shared" si="256"/>
        <v>22347</v>
      </c>
      <c r="T1623" t="str">
        <f t="shared" si="257"/>
        <v>Cost of Sales 3</v>
      </c>
      <c r="U1623" s="3">
        <f t="shared" si="258"/>
        <v>45317</v>
      </c>
      <c r="V1623" t="str">
        <f>IF($R1623="No","",IF(D1623="","JD",INDEX(Lookup!$B:$B,MATCH(LEFT(D1623,2),Lookup!$A:$A,0))))</f>
        <v>PI</v>
      </c>
      <c r="W1623" t="str">
        <f t="shared" si="259"/>
        <v>xxxx xxx xxxxx</v>
      </c>
      <c r="X1623" t="str">
        <f t="shared" si="260"/>
        <v>xxxx xxx xxx xxx</v>
      </c>
      <c r="Y1623" t="str">
        <f t="shared" si="261"/>
        <v>PI xxx</v>
      </c>
      <c r="Z1623" s="5">
        <f t="shared" si="262"/>
        <v>288.38682999999997</v>
      </c>
    </row>
    <row r="1624" spans="1:26" x14ac:dyDescent="0.25">
      <c r="A1624" s="6" t="s">
        <v>16</v>
      </c>
      <c r="B1624" s="6" t="s">
        <v>16</v>
      </c>
      <c r="C1624" s="6" t="s">
        <v>54</v>
      </c>
      <c r="D1624" s="6" t="s">
        <v>55</v>
      </c>
      <c r="E1624" s="6">
        <v>11111</v>
      </c>
      <c r="F1624" s="6" t="s">
        <v>56</v>
      </c>
      <c r="G1624" s="6">
        <v>123456</v>
      </c>
      <c r="H1624" s="6" t="s">
        <v>57</v>
      </c>
      <c r="I1624" s="7">
        <v>288.38682999999997</v>
      </c>
      <c r="J1624" s="6" t="s">
        <v>15</v>
      </c>
      <c r="K1624" s="7">
        <v>57682.764560999996</v>
      </c>
      <c r="L1624" s="6" t="s">
        <v>15</v>
      </c>
      <c r="M1624" s="6"/>
      <c r="N1624" s="6"/>
      <c r="P1624" s="3">
        <f t="shared" si="253"/>
        <v>45317</v>
      </c>
      <c r="Q1624" t="str">
        <f t="shared" si="254"/>
        <v/>
      </c>
      <c r="R1624" t="str">
        <f t="shared" si="255"/>
        <v>Yes</v>
      </c>
      <c r="S1624">
        <f t="shared" si="256"/>
        <v>22347</v>
      </c>
      <c r="T1624" t="str">
        <f t="shared" si="257"/>
        <v>Cost of Sales 3</v>
      </c>
      <c r="U1624" s="3">
        <f t="shared" si="258"/>
        <v>45317</v>
      </c>
      <c r="V1624" t="str">
        <f>IF($R1624="No","",IF(D1624="","JD",INDEX(Lookup!$B:$B,MATCH(LEFT(D1624,2),Lookup!$A:$A,0))))</f>
        <v>PI</v>
      </c>
      <c r="W1624" t="str">
        <f t="shared" si="259"/>
        <v>xxxx xxx xxxxx</v>
      </c>
      <c r="X1624" t="str">
        <f t="shared" si="260"/>
        <v>xxxx xxx xxx xxx</v>
      </c>
      <c r="Y1624" t="str">
        <f t="shared" si="261"/>
        <v>PI xxx</v>
      </c>
      <c r="Z1624" s="5">
        <f t="shared" si="262"/>
        <v>14.185446000000001</v>
      </c>
    </row>
    <row r="1625" spans="1:26" x14ac:dyDescent="0.25">
      <c r="A1625" s="6" t="s">
        <v>16</v>
      </c>
      <c r="B1625" s="6" t="s">
        <v>16</v>
      </c>
      <c r="C1625" s="6" t="s">
        <v>54</v>
      </c>
      <c r="D1625" s="6" t="s">
        <v>55</v>
      </c>
      <c r="E1625" s="6">
        <v>11111</v>
      </c>
      <c r="F1625" s="6" t="s">
        <v>56</v>
      </c>
      <c r="G1625" s="6">
        <v>123456</v>
      </c>
      <c r="H1625" s="6" t="s">
        <v>57</v>
      </c>
      <c r="I1625" s="7">
        <v>14.185446000000001</v>
      </c>
      <c r="J1625" s="6" t="s">
        <v>15</v>
      </c>
      <c r="K1625" s="7">
        <v>57696.950006999999</v>
      </c>
      <c r="L1625" s="6" t="s">
        <v>15</v>
      </c>
      <c r="M1625" s="6"/>
      <c r="N1625" s="6"/>
      <c r="P1625" s="3">
        <f t="shared" si="253"/>
        <v>45317</v>
      </c>
      <c r="Q1625" t="str">
        <f t="shared" si="254"/>
        <v/>
      </c>
      <c r="R1625" t="str">
        <f t="shared" si="255"/>
        <v>Yes</v>
      </c>
      <c r="S1625">
        <f t="shared" si="256"/>
        <v>22347</v>
      </c>
      <c r="T1625" t="str">
        <f t="shared" si="257"/>
        <v>Cost of Sales 3</v>
      </c>
      <c r="U1625" s="3">
        <f t="shared" si="258"/>
        <v>45317</v>
      </c>
      <c r="V1625" t="str">
        <f>IF($R1625="No","",IF(D1625="","JD",INDEX(Lookup!$B:$B,MATCH(LEFT(D1625,2),Lookup!$A:$A,0))))</f>
        <v>PI</v>
      </c>
      <c r="W1625" t="str">
        <f t="shared" si="259"/>
        <v>xxxx xxx xxxxx</v>
      </c>
      <c r="X1625" t="str">
        <f t="shared" si="260"/>
        <v>xxxx xxx xxx xxx</v>
      </c>
      <c r="Y1625" t="str">
        <f t="shared" si="261"/>
        <v>PI xxx</v>
      </c>
      <c r="Z1625" s="5">
        <f t="shared" si="262"/>
        <v>48.068686000000007</v>
      </c>
    </row>
    <row r="1626" spans="1:26" x14ac:dyDescent="0.25">
      <c r="A1626" s="6" t="s">
        <v>16</v>
      </c>
      <c r="B1626" s="6" t="s">
        <v>16</v>
      </c>
      <c r="C1626" s="6" t="s">
        <v>54</v>
      </c>
      <c r="D1626" s="6" t="s">
        <v>55</v>
      </c>
      <c r="E1626" s="6">
        <v>11111</v>
      </c>
      <c r="F1626" s="6" t="s">
        <v>56</v>
      </c>
      <c r="G1626" s="6">
        <v>123456</v>
      </c>
      <c r="H1626" s="6" t="s">
        <v>57</v>
      </c>
      <c r="I1626" s="7">
        <v>48.068686000000007</v>
      </c>
      <c r="J1626" s="6" t="s">
        <v>15</v>
      </c>
      <c r="K1626" s="7">
        <v>57745.018692999998</v>
      </c>
      <c r="L1626" s="6" t="s">
        <v>15</v>
      </c>
      <c r="M1626" s="6"/>
      <c r="N1626" s="6"/>
      <c r="P1626" s="3">
        <f t="shared" si="253"/>
        <v>45317</v>
      </c>
      <c r="Q1626" t="str">
        <f t="shared" si="254"/>
        <v/>
      </c>
      <c r="R1626" t="str">
        <f t="shared" si="255"/>
        <v>Yes</v>
      </c>
      <c r="S1626">
        <f t="shared" si="256"/>
        <v>22347</v>
      </c>
      <c r="T1626" t="str">
        <f t="shared" si="257"/>
        <v>Cost of Sales 3</v>
      </c>
      <c r="U1626" s="3">
        <f t="shared" si="258"/>
        <v>45317</v>
      </c>
      <c r="V1626" t="str">
        <f>IF($R1626="No","",IF(D1626="","JD",INDEX(Lookup!$B:$B,MATCH(LEFT(D1626,2),Lookup!$A:$A,0))))</f>
        <v>PI</v>
      </c>
      <c r="W1626" t="str">
        <f t="shared" si="259"/>
        <v>xxxx xxx xxxxx</v>
      </c>
      <c r="X1626" t="str">
        <f t="shared" si="260"/>
        <v>xxxx xxx xxx xxx</v>
      </c>
      <c r="Y1626" t="str">
        <f t="shared" si="261"/>
        <v>PI xxx</v>
      </c>
      <c r="Z1626" s="5">
        <f t="shared" si="262"/>
        <v>42.689089500000001</v>
      </c>
    </row>
    <row r="1627" spans="1:26" x14ac:dyDescent="0.25">
      <c r="A1627" s="6" t="s">
        <v>16</v>
      </c>
      <c r="B1627" s="6" t="s">
        <v>16</v>
      </c>
      <c r="C1627" s="6" t="s">
        <v>54</v>
      </c>
      <c r="D1627" s="6" t="s">
        <v>55</v>
      </c>
      <c r="E1627" s="6">
        <v>11111</v>
      </c>
      <c r="F1627" s="6" t="s">
        <v>56</v>
      </c>
      <c r="G1627" s="6">
        <v>123456</v>
      </c>
      <c r="H1627" s="6" t="s">
        <v>57</v>
      </c>
      <c r="I1627" s="7">
        <v>42.689089500000001</v>
      </c>
      <c r="J1627" s="6" t="s">
        <v>15</v>
      </c>
      <c r="K1627" s="7">
        <v>57787.707782500001</v>
      </c>
      <c r="L1627" s="6" t="s">
        <v>15</v>
      </c>
      <c r="M1627" s="6"/>
      <c r="N1627" s="6"/>
      <c r="P1627" s="3">
        <f t="shared" si="253"/>
        <v>45317</v>
      </c>
      <c r="Q1627" t="str">
        <f t="shared" si="254"/>
        <v/>
      </c>
      <c r="R1627" t="str">
        <f t="shared" si="255"/>
        <v>Yes</v>
      </c>
      <c r="S1627">
        <f t="shared" si="256"/>
        <v>22347</v>
      </c>
      <c r="T1627" t="str">
        <f t="shared" si="257"/>
        <v>Cost of Sales 3</v>
      </c>
      <c r="U1627" s="3">
        <f t="shared" si="258"/>
        <v>45317</v>
      </c>
      <c r="V1627" t="str">
        <f>IF($R1627="No","",IF(D1627="","JD",INDEX(Lookup!$B:$B,MATCH(LEFT(D1627,2),Lookup!$A:$A,0))))</f>
        <v>PI</v>
      </c>
      <c r="W1627" t="str">
        <f t="shared" si="259"/>
        <v>xxxx xxx xxxxx</v>
      </c>
      <c r="X1627" t="str">
        <f t="shared" si="260"/>
        <v>xxxx xxx xxx xxx</v>
      </c>
      <c r="Y1627" t="str">
        <f t="shared" si="261"/>
        <v>PI xxx</v>
      </c>
      <c r="Z1627" s="5">
        <f t="shared" si="262"/>
        <v>27.125556499999998</v>
      </c>
    </row>
    <row r="1628" spans="1:26" x14ac:dyDescent="0.25">
      <c r="A1628" s="6" t="s">
        <v>16</v>
      </c>
      <c r="B1628" s="6" t="s">
        <v>16</v>
      </c>
      <c r="C1628" s="6" t="s">
        <v>54</v>
      </c>
      <c r="D1628" s="6" t="s">
        <v>55</v>
      </c>
      <c r="E1628" s="6">
        <v>11111</v>
      </c>
      <c r="F1628" s="6" t="s">
        <v>56</v>
      </c>
      <c r="G1628" s="6">
        <v>123456</v>
      </c>
      <c r="H1628" s="6" t="s">
        <v>57</v>
      </c>
      <c r="I1628" s="7">
        <v>27.125556499999998</v>
      </c>
      <c r="J1628" s="6" t="s">
        <v>15</v>
      </c>
      <c r="K1628" s="7">
        <v>57814.833339000004</v>
      </c>
      <c r="L1628" s="6" t="s">
        <v>15</v>
      </c>
      <c r="M1628" s="6"/>
      <c r="N1628" s="6"/>
      <c r="P1628" s="3">
        <f t="shared" si="253"/>
        <v>45317</v>
      </c>
      <c r="Q1628" t="str">
        <f t="shared" si="254"/>
        <v/>
      </c>
      <c r="R1628" t="str">
        <f t="shared" si="255"/>
        <v>Yes</v>
      </c>
      <c r="S1628">
        <f t="shared" si="256"/>
        <v>22347</v>
      </c>
      <c r="T1628" t="str">
        <f t="shared" si="257"/>
        <v>Cost of Sales 3</v>
      </c>
      <c r="U1628" s="3">
        <f t="shared" si="258"/>
        <v>45317</v>
      </c>
      <c r="V1628" t="str">
        <f>IF($R1628="No","",IF(D1628="","JD",INDEX(Lookup!$B:$B,MATCH(LEFT(D1628,2),Lookup!$A:$A,0))))</f>
        <v>PI</v>
      </c>
      <c r="W1628" t="str">
        <f t="shared" si="259"/>
        <v>xxxx xxx xxxxx</v>
      </c>
      <c r="X1628" t="str">
        <f t="shared" si="260"/>
        <v>xxxx xxx xxx xxx</v>
      </c>
      <c r="Y1628" t="str">
        <f t="shared" si="261"/>
        <v>PI xxx</v>
      </c>
      <c r="Z1628" s="5">
        <f t="shared" si="262"/>
        <v>15.298029999999999</v>
      </c>
    </row>
    <row r="1629" spans="1:26" x14ac:dyDescent="0.25">
      <c r="A1629" s="6" t="s">
        <v>16</v>
      </c>
      <c r="B1629" s="6" t="s">
        <v>16</v>
      </c>
      <c r="C1629" s="6" t="s">
        <v>54</v>
      </c>
      <c r="D1629" s="6" t="s">
        <v>55</v>
      </c>
      <c r="E1629" s="6">
        <v>11111</v>
      </c>
      <c r="F1629" s="6" t="s">
        <v>56</v>
      </c>
      <c r="G1629" s="6">
        <v>123456</v>
      </c>
      <c r="H1629" s="6" t="s">
        <v>57</v>
      </c>
      <c r="I1629" s="7">
        <v>15.298029999999999</v>
      </c>
      <c r="J1629" s="6" t="s">
        <v>15</v>
      </c>
      <c r="K1629" s="7">
        <v>57830.131369000002</v>
      </c>
      <c r="L1629" s="6" t="s">
        <v>15</v>
      </c>
      <c r="M1629" s="6"/>
      <c r="N1629" s="6"/>
      <c r="P1629" s="3">
        <f t="shared" si="253"/>
        <v>45317</v>
      </c>
      <c r="Q1629" t="str">
        <f t="shared" si="254"/>
        <v/>
      </c>
      <c r="R1629" t="str">
        <f t="shared" si="255"/>
        <v>Yes</v>
      </c>
      <c r="S1629">
        <f t="shared" si="256"/>
        <v>22347</v>
      </c>
      <c r="T1629" t="str">
        <f t="shared" si="257"/>
        <v>Cost of Sales 3</v>
      </c>
      <c r="U1629" s="3">
        <f t="shared" si="258"/>
        <v>45317</v>
      </c>
      <c r="V1629" t="str">
        <f>IF($R1629="No","",IF(D1629="","JD",INDEX(Lookup!$B:$B,MATCH(LEFT(D1629,2),Lookup!$A:$A,0))))</f>
        <v>PI</v>
      </c>
      <c r="W1629" t="str">
        <f t="shared" si="259"/>
        <v>xxxx xxx xxxxx</v>
      </c>
      <c r="X1629" t="str">
        <f t="shared" si="260"/>
        <v>xxxx xxx xxx xxx</v>
      </c>
      <c r="Y1629" t="str">
        <f t="shared" si="261"/>
        <v>PI xxx</v>
      </c>
      <c r="Z1629" s="5">
        <f t="shared" si="262"/>
        <v>30.134590500000002</v>
      </c>
    </row>
    <row r="1630" spans="1:26" x14ac:dyDescent="0.25">
      <c r="A1630" s="6" t="s">
        <v>16</v>
      </c>
      <c r="B1630" s="6" t="s">
        <v>16</v>
      </c>
      <c r="C1630" s="6" t="s">
        <v>54</v>
      </c>
      <c r="D1630" s="6" t="s">
        <v>55</v>
      </c>
      <c r="E1630" s="6">
        <v>11111</v>
      </c>
      <c r="F1630" s="6" t="s">
        <v>56</v>
      </c>
      <c r="G1630" s="6">
        <v>123456</v>
      </c>
      <c r="H1630" s="6" t="s">
        <v>57</v>
      </c>
      <c r="I1630" s="7">
        <v>30.134590500000002</v>
      </c>
      <c r="J1630" s="6" t="s">
        <v>15</v>
      </c>
      <c r="K1630" s="7">
        <v>57860.2659595</v>
      </c>
      <c r="L1630" s="6" t="s">
        <v>15</v>
      </c>
      <c r="M1630" s="6"/>
      <c r="N1630" s="6"/>
      <c r="P1630" s="3">
        <f t="shared" si="253"/>
        <v>45317</v>
      </c>
      <c r="Q1630" t="str">
        <f t="shared" si="254"/>
        <v/>
      </c>
      <c r="R1630" t="str">
        <f t="shared" si="255"/>
        <v>Yes</v>
      </c>
      <c r="S1630">
        <f t="shared" si="256"/>
        <v>22347</v>
      </c>
      <c r="T1630" t="str">
        <f t="shared" si="257"/>
        <v>Cost of Sales 3</v>
      </c>
      <c r="U1630" s="3">
        <f t="shared" si="258"/>
        <v>45317</v>
      </c>
      <c r="V1630" t="str">
        <f>IF($R1630="No","",IF(D1630="","JD",INDEX(Lookup!$B:$B,MATCH(LEFT(D1630,2),Lookup!$A:$A,0))))</f>
        <v>PI</v>
      </c>
      <c r="W1630" t="str">
        <f t="shared" si="259"/>
        <v>xxxx xxx xxxxx</v>
      </c>
      <c r="X1630" t="str">
        <f t="shared" si="260"/>
        <v>xxxx xxx xxx xxx</v>
      </c>
      <c r="Y1630" t="str">
        <f t="shared" si="261"/>
        <v>PI xxx</v>
      </c>
      <c r="Z1630" s="5">
        <f t="shared" si="262"/>
        <v>28.472035999999999</v>
      </c>
    </row>
    <row r="1631" spans="1:26" x14ac:dyDescent="0.25">
      <c r="A1631" s="6" t="s">
        <v>16</v>
      </c>
      <c r="B1631" s="6" t="s">
        <v>16</v>
      </c>
      <c r="C1631" s="6" t="s">
        <v>54</v>
      </c>
      <c r="D1631" s="6" t="s">
        <v>55</v>
      </c>
      <c r="E1631" s="6">
        <v>11111</v>
      </c>
      <c r="F1631" s="6" t="s">
        <v>56</v>
      </c>
      <c r="G1631" s="6">
        <v>123456</v>
      </c>
      <c r="H1631" s="6" t="s">
        <v>57</v>
      </c>
      <c r="I1631" s="7">
        <v>28.472035999999999</v>
      </c>
      <c r="J1631" s="6" t="s">
        <v>15</v>
      </c>
      <c r="K1631" s="7">
        <v>57888.7379955</v>
      </c>
      <c r="L1631" s="6" t="s">
        <v>15</v>
      </c>
      <c r="M1631" s="6"/>
      <c r="N1631" s="6"/>
      <c r="P1631" s="3">
        <f t="shared" si="253"/>
        <v>45317</v>
      </c>
      <c r="Q1631" t="str">
        <f t="shared" si="254"/>
        <v/>
      </c>
      <c r="R1631" t="str">
        <f t="shared" si="255"/>
        <v>Yes</v>
      </c>
      <c r="S1631">
        <f t="shared" si="256"/>
        <v>22347</v>
      </c>
      <c r="T1631" t="str">
        <f t="shared" si="257"/>
        <v>Cost of Sales 3</v>
      </c>
      <c r="U1631" s="3">
        <f t="shared" si="258"/>
        <v>45317</v>
      </c>
      <c r="V1631" t="str">
        <f>IF($R1631="No","",IF(D1631="","JD",INDEX(Lookup!$B:$B,MATCH(LEFT(D1631,2),Lookup!$A:$A,0))))</f>
        <v>PI</v>
      </c>
      <c r="W1631" t="str">
        <f t="shared" si="259"/>
        <v>xxxx xxx xxxxx</v>
      </c>
      <c r="X1631" t="str">
        <f t="shared" si="260"/>
        <v>xxxx xxx xxx xxx</v>
      </c>
      <c r="Y1631" t="str">
        <f t="shared" si="261"/>
        <v>PI xxx</v>
      </c>
      <c r="Z1631" s="5">
        <f t="shared" si="262"/>
        <v>33.130981499999997</v>
      </c>
    </row>
    <row r="1632" spans="1:26" x14ac:dyDescent="0.25">
      <c r="A1632" s="6" t="s">
        <v>16</v>
      </c>
      <c r="B1632" s="6" t="s">
        <v>16</v>
      </c>
      <c r="C1632" s="6" t="s">
        <v>54</v>
      </c>
      <c r="D1632" s="6" t="s">
        <v>55</v>
      </c>
      <c r="E1632" s="6">
        <v>11111</v>
      </c>
      <c r="F1632" s="6" t="s">
        <v>56</v>
      </c>
      <c r="G1632" s="6">
        <v>123456</v>
      </c>
      <c r="H1632" s="6" t="s">
        <v>57</v>
      </c>
      <c r="I1632" s="7">
        <v>33.130981499999997</v>
      </c>
      <c r="J1632" s="6" t="s">
        <v>15</v>
      </c>
      <c r="K1632" s="7">
        <v>57921.868976999998</v>
      </c>
      <c r="L1632" s="6" t="s">
        <v>15</v>
      </c>
      <c r="M1632" s="6"/>
      <c r="N1632" s="6"/>
      <c r="P1632" s="3">
        <f t="shared" si="253"/>
        <v>45317</v>
      </c>
      <c r="Q1632" t="str">
        <f t="shared" si="254"/>
        <v/>
      </c>
      <c r="R1632" t="str">
        <f t="shared" si="255"/>
        <v>Yes</v>
      </c>
      <c r="S1632">
        <f t="shared" si="256"/>
        <v>22347</v>
      </c>
      <c r="T1632" t="str">
        <f t="shared" si="257"/>
        <v>Cost of Sales 3</v>
      </c>
      <c r="U1632" s="3">
        <f t="shared" si="258"/>
        <v>45317</v>
      </c>
      <c r="V1632" t="str">
        <f>IF($R1632="No","",IF(D1632="","JD",INDEX(Lookup!$B:$B,MATCH(LEFT(D1632,2),Lookup!$A:$A,0))))</f>
        <v>PI</v>
      </c>
      <c r="W1632" t="str">
        <f t="shared" si="259"/>
        <v>xxxx xxx xxxxx</v>
      </c>
      <c r="X1632" t="str">
        <f t="shared" si="260"/>
        <v>xxxx xxx xxx xxx</v>
      </c>
      <c r="Y1632" t="str">
        <f t="shared" si="261"/>
        <v>PI xxx</v>
      </c>
      <c r="Z1632" s="5">
        <f t="shared" si="262"/>
        <v>14.337161999999999</v>
      </c>
    </row>
    <row r="1633" spans="1:26" x14ac:dyDescent="0.25">
      <c r="A1633" s="6" t="s">
        <v>16</v>
      </c>
      <c r="B1633" s="6" t="s">
        <v>16</v>
      </c>
      <c r="C1633" s="6" t="s">
        <v>54</v>
      </c>
      <c r="D1633" s="6" t="s">
        <v>55</v>
      </c>
      <c r="E1633" s="6">
        <v>11111</v>
      </c>
      <c r="F1633" s="6" t="s">
        <v>56</v>
      </c>
      <c r="G1633" s="6">
        <v>123456</v>
      </c>
      <c r="H1633" s="6" t="s">
        <v>57</v>
      </c>
      <c r="I1633" s="7">
        <v>14.337161999999999</v>
      </c>
      <c r="J1633" s="6" t="s">
        <v>15</v>
      </c>
      <c r="K1633" s="7">
        <v>57936.206139000002</v>
      </c>
      <c r="L1633" s="6" t="s">
        <v>15</v>
      </c>
      <c r="M1633" s="6"/>
      <c r="N1633" s="6"/>
      <c r="P1633" s="3">
        <f t="shared" si="253"/>
        <v>45317</v>
      </c>
      <c r="Q1633" t="str">
        <f t="shared" si="254"/>
        <v/>
      </c>
      <c r="R1633" t="str">
        <f t="shared" si="255"/>
        <v>Yes</v>
      </c>
      <c r="S1633">
        <f t="shared" si="256"/>
        <v>22347</v>
      </c>
      <c r="T1633" t="str">
        <f t="shared" si="257"/>
        <v>Cost of Sales 3</v>
      </c>
      <c r="U1633" s="3">
        <f t="shared" si="258"/>
        <v>45317</v>
      </c>
      <c r="V1633" t="str">
        <f>IF($R1633="No","",IF(D1633="","JD",INDEX(Lookup!$B:$B,MATCH(LEFT(D1633,2),Lookup!$A:$A,0))))</f>
        <v>PI</v>
      </c>
      <c r="W1633" t="str">
        <f t="shared" si="259"/>
        <v>xxxx xxx xxxxx</v>
      </c>
      <c r="X1633" t="str">
        <f t="shared" si="260"/>
        <v>xxxx xxx xxx xxx</v>
      </c>
      <c r="Y1633" t="str">
        <f t="shared" si="261"/>
        <v>PI xxx</v>
      </c>
      <c r="Z1633" s="5">
        <f t="shared" si="262"/>
        <v>32.972943999999998</v>
      </c>
    </row>
    <row r="1634" spans="1:26" x14ac:dyDescent="0.25">
      <c r="A1634" s="6" t="s">
        <v>16</v>
      </c>
      <c r="B1634" s="6" t="s">
        <v>16</v>
      </c>
      <c r="C1634" s="6" t="s">
        <v>54</v>
      </c>
      <c r="D1634" s="6" t="s">
        <v>55</v>
      </c>
      <c r="E1634" s="6">
        <v>11111</v>
      </c>
      <c r="F1634" s="6" t="s">
        <v>56</v>
      </c>
      <c r="G1634" s="6">
        <v>123456</v>
      </c>
      <c r="H1634" s="6" t="s">
        <v>57</v>
      </c>
      <c r="I1634" s="7">
        <v>32.972943999999998</v>
      </c>
      <c r="J1634" s="6" t="s">
        <v>15</v>
      </c>
      <c r="K1634" s="7">
        <v>57969.179082999995</v>
      </c>
      <c r="L1634" s="6" t="s">
        <v>15</v>
      </c>
      <c r="M1634" s="6"/>
      <c r="N1634" s="6"/>
      <c r="P1634" s="3">
        <f t="shared" si="253"/>
        <v>45317</v>
      </c>
      <c r="Q1634" t="str">
        <f t="shared" si="254"/>
        <v/>
      </c>
      <c r="R1634" t="str">
        <f t="shared" si="255"/>
        <v>Yes</v>
      </c>
      <c r="S1634">
        <f t="shared" si="256"/>
        <v>22347</v>
      </c>
      <c r="T1634" t="str">
        <f t="shared" si="257"/>
        <v>Cost of Sales 3</v>
      </c>
      <c r="U1634" s="3">
        <f t="shared" si="258"/>
        <v>45317</v>
      </c>
      <c r="V1634" t="str">
        <f>IF($R1634="No","",IF(D1634="","JD",INDEX(Lookup!$B:$B,MATCH(LEFT(D1634,2),Lookup!$A:$A,0))))</f>
        <v>PI</v>
      </c>
      <c r="W1634" t="str">
        <f t="shared" si="259"/>
        <v>xxxx xxx xxxxx</v>
      </c>
      <c r="X1634" t="str">
        <f t="shared" si="260"/>
        <v>xxxx xxx xxx xxx</v>
      </c>
      <c r="Y1634" t="str">
        <f t="shared" si="261"/>
        <v>PI xxx</v>
      </c>
      <c r="Z1634" s="5">
        <f t="shared" si="262"/>
        <v>79.6192925</v>
      </c>
    </row>
    <row r="1635" spans="1:26" x14ac:dyDescent="0.25">
      <c r="A1635" s="6" t="s">
        <v>16</v>
      </c>
      <c r="B1635" s="6" t="s">
        <v>16</v>
      </c>
      <c r="C1635" s="6" t="s">
        <v>54</v>
      </c>
      <c r="D1635" s="6" t="s">
        <v>55</v>
      </c>
      <c r="E1635" s="6">
        <v>11111</v>
      </c>
      <c r="F1635" s="6" t="s">
        <v>56</v>
      </c>
      <c r="G1635" s="6">
        <v>123456</v>
      </c>
      <c r="H1635" s="6" t="s">
        <v>57</v>
      </c>
      <c r="I1635" s="7">
        <v>79.6192925</v>
      </c>
      <c r="J1635" s="6" t="s">
        <v>15</v>
      </c>
      <c r="K1635" s="7">
        <v>58048.798375500002</v>
      </c>
      <c r="L1635" s="6" t="s">
        <v>15</v>
      </c>
      <c r="M1635" s="6"/>
      <c r="N1635" s="6"/>
      <c r="P1635" s="3">
        <f t="shared" si="253"/>
        <v>45317</v>
      </c>
      <c r="Q1635" t="str">
        <f t="shared" si="254"/>
        <v/>
      </c>
      <c r="R1635" t="str">
        <f t="shared" si="255"/>
        <v>Yes</v>
      </c>
      <c r="S1635">
        <f t="shared" si="256"/>
        <v>22347</v>
      </c>
      <c r="T1635" t="str">
        <f t="shared" si="257"/>
        <v>Cost of Sales 3</v>
      </c>
      <c r="U1635" s="3">
        <f t="shared" si="258"/>
        <v>45317</v>
      </c>
      <c r="V1635" t="str">
        <f>IF($R1635="No","",IF(D1635="","JD",INDEX(Lookup!$B:$B,MATCH(LEFT(D1635,2),Lookup!$A:$A,0))))</f>
        <v>PI</v>
      </c>
      <c r="W1635" t="str">
        <f t="shared" si="259"/>
        <v>xxxx xxx xxxxx</v>
      </c>
      <c r="X1635" t="str">
        <f t="shared" si="260"/>
        <v>xxxx xxx xxx xxx</v>
      </c>
      <c r="Y1635" t="str">
        <f t="shared" si="261"/>
        <v>PI xxx</v>
      </c>
      <c r="Z1635" s="5">
        <f t="shared" si="262"/>
        <v>21.290811999999999</v>
      </c>
    </row>
    <row r="1636" spans="1:26" x14ac:dyDescent="0.25">
      <c r="A1636" s="6" t="s">
        <v>16</v>
      </c>
      <c r="B1636" s="6" t="s">
        <v>16</v>
      </c>
      <c r="C1636" s="6" t="s">
        <v>54</v>
      </c>
      <c r="D1636" s="6" t="s">
        <v>55</v>
      </c>
      <c r="E1636" s="6">
        <v>11111</v>
      </c>
      <c r="F1636" s="6" t="s">
        <v>56</v>
      </c>
      <c r="G1636" s="6">
        <v>123456</v>
      </c>
      <c r="H1636" s="6" t="s">
        <v>57</v>
      </c>
      <c r="I1636" s="7">
        <v>21.290811999999999</v>
      </c>
      <c r="J1636" s="6" t="s">
        <v>15</v>
      </c>
      <c r="K1636" s="7">
        <v>58070.089187500002</v>
      </c>
      <c r="L1636" s="6" t="s">
        <v>15</v>
      </c>
      <c r="M1636" s="6"/>
      <c r="N1636" s="6"/>
      <c r="P1636" s="3">
        <f t="shared" si="253"/>
        <v>45317</v>
      </c>
      <c r="Q1636" t="str">
        <f t="shared" si="254"/>
        <v/>
      </c>
      <c r="R1636" t="str">
        <f t="shared" si="255"/>
        <v>Yes</v>
      </c>
      <c r="S1636">
        <f t="shared" si="256"/>
        <v>22347</v>
      </c>
      <c r="T1636" t="str">
        <f t="shared" si="257"/>
        <v>Cost of Sales 3</v>
      </c>
      <c r="U1636" s="3">
        <f t="shared" si="258"/>
        <v>45317</v>
      </c>
      <c r="V1636" t="str">
        <f>IF($R1636="No","",IF(D1636="","JD",INDEX(Lookup!$B:$B,MATCH(LEFT(D1636,2),Lookup!$A:$A,0))))</f>
        <v>PI</v>
      </c>
      <c r="W1636" t="str">
        <f t="shared" si="259"/>
        <v>xxxx xxx xxxxx</v>
      </c>
      <c r="X1636" t="str">
        <f t="shared" si="260"/>
        <v>xxxx xxx xxx xxx</v>
      </c>
      <c r="Y1636" t="str">
        <f t="shared" si="261"/>
        <v>PI xxx</v>
      </c>
      <c r="Z1636" s="5">
        <f t="shared" si="262"/>
        <v>41.329966999999996</v>
      </c>
    </row>
    <row r="1637" spans="1:26" x14ac:dyDescent="0.25">
      <c r="A1637" s="6" t="s">
        <v>16</v>
      </c>
      <c r="B1637" s="6" t="s">
        <v>16</v>
      </c>
      <c r="C1637" s="6" t="s">
        <v>54</v>
      </c>
      <c r="D1637" s="6" t="s">
        <v>55</v>
      </c>
      <c r="E1637" s="6">
        <v>11111</v>
      </c>
      <c r="F1637" s="6" t="s">
        <v>56</v>
      </c>
      <c r="G1637" s="6">
        <v>123456</v>
      </c>
      <c r="H1637" s="6" t="s">
        <v>57</v>
      </c>
      <c r="I1637" s="7">
        <v>41.329966999999996</v>
      </c>
      <c r="J1637" s="6" t="s">
        <v>15</v>
      </c>
      <c r="K1637" s="7">
        <v>58111.419154499999</v>
      </c>
      <c r="L1637" s="6" t="s">
        <v>15</v>
      </c>
      <c r="M1637" s="6"/>
      <c r="N1637" s="6"/>
      <c r="P1637" s="3">
        <f t="shared" si="253"/>
        <v>45317</v>
      </c>
      <c r="Q1637" t="str">
        <f t="shared" si="254"/>
        <v/>
      </c>
      <c r="R1637" t="str">
        <f t="shared" si="255"/>
        <v>Yes</v>
      </c>
      <c r="S1637">
        <f t="shared" si="256"/>
        <v>22347</v>
      </c>
      <c r="T1637" t="str">
        <f t="shared" si="257"/>
        <v>Cost of Sales 3</v>
      </c>
      <c r="U1637" s="3">
        <f t="shared" si="258"/>
        <v>45317</v>
      </c>
      <c r="V1637" t="str">
        <f>IF($R1637="No","",IF(D1637="","JD",INDEX(Lookup!$B:$B,MATCH(LEFT(D1637,2),Lookup!$A:$A,0))))</f>
        <v>PI</v>
      </c>
      <c r="W1637" t="str">
        <f t="shared" si="259"/>
        <v>xxxx xxx xxxxx</v>
      </c>
      <c r="X1637" t="str">
        <f t="shared" si="260"/>
        <v>xxxx xxx xxx xxx</v>
      </c>
      <c r="Y1637" t="str">
        <f t="shared" si="261"/>
        <v>PI xxx</v>
      </c>
      <c r="Z1637" s="5">
        <f t="shared" si="262"/>
        <v>88.551572000000007</v>
      </c>
    </row>
    <row r="1638" spans="1:26" x14ac:dyDescent="0.25">
      <c r="A1638" s="6" t="s">
        <v>16</v>
      </c>
      <c r="B1638" s="6" t="s">
        <v>16</v>
      </c>
      <c r="C1638" s="6" t="s">
        <v>54</v>
      </c>
      <c r="D1638" s="6" t="s">
        <v>55</v>
      </c>
      <c r="E1638" s="6">
        <v>11111</v>
      </c>
      <c r="F1638" s="6" t="s">
        <v>56</v>
      </c>
      <c r="G1638" s="6">
        <v>123456</v>
      </c>
      <c r="H1638" s="6" t="s">
        <v>57</v>
      </c>
      <c r="I1638" s="7">
        <v>88.551572000000007</v>
      </c>
      <c r="J1638" s="6" t="s">
        <v>15</v>
      </c>
      <c r="K1638" s="7">
        <v>58199.970726500003</v>
      </c>
      <c r="L1638" s="6" t="s">
        <v>15</v>
      </c>
      <c r="M1638" s="6"/>
      <c r="N1638" s="6"/>
      <c r="P1638" s="3">
        <f t="shared" si="253"/>
        <v>45317</v>
      </c>
      <c r="Q1638" t="str">
        <f t="shared" si="254"/>
        <v/>
      </c>
      <c r="R1638" t="str">
        <f t="shared" si="255"/>
        <v>Yes</v>
      </c>
      <c r="S1638">
        <f t="shared" si="256"/>
        <v>22347</v>
      </c>
      <c r="T1638" t="str">
        <f t="shared" si="257"/>
        <v>Cost of Sales 3</v>
      </c>
      <c r="U1638" s="3">
        <f t="shared" si="258"/>
        <v>45317</v>
      </c>
      <c r="V1638" t="str">
        <f>IF($R1638="No","",IF(D1638="","JD",INDEX(Lookup!$B:$B,MATCH(LEFT(D1638,2),Lookup!$A:$A,0))))</f>
        <v>PI</v>
      </c>
      <c r="W1638" t="str">
        <f t="shared" si="259"/>
        <v>xxxx xxx xxxxx</v>
      </c>
      <c r="X1638" t="str">
        <f t="shared" si="260"/>
        <v>xxxx xxx xxx xxx</v>
      </c>
      <c r="Y1638" t="str">
        <f t="shared" si="261"/>
        <v>PI xxx</v>
      </c>
      <c r="Z1638" s="5">
        <f t="shared" si="262"/>
        <v>86.016650499999997</v>
      </c>
    </row>
    <row r="1639" spans="1:26" x14ac:dyDescent="0.25">
      <c r="A1639" s="6" t="s">
        <v>16</v>
      </c>
      <c r="B1639" s="6" t="s">
        <v>16</v>
      </c>
      <c r="C1639" s="6" t="s">
        <v>54</v>
      </c>
      <c r="D1639" s="6" t="s">
        <v>55</v>
      </c>
      <c r="E1639" s="6">
        <v>11111</v>
      </c>
      <c r="F1639" s="6" t="s">
        <v>56</v>
      </c>
      <c r="G1639" s="6">
        <v>123456</v>
      </c>
      <c r="H1639" s="6" t="s">
        <v>57</v>
      </c>
      <c r="I1639" s="7">
        <v>86.016650499999997</v>
      </c>
      <c r="J1639" s="6" t="s">
        <v>15</v>
      </c>
      <c r="K1639" s="7">
        <v>58285.987376999998</v>
      </c>
      <c r="L1639" s="6" t="s">
        <v>15</v>
      </c>
      <c r="M1639" s="6"/>
      <c r="N1639" s="6"/>
      <c r="P1639" s="3">
        <f t="shared" si="253"/>
        <v>45317</v>
      </c>
      <c r="Q1639" t="str">
        <f t="shared" si="254"/>
        <v/>
      </c>
      <c r="R1639" t="str">
        <f t="shared" si="255"/>
        <v>Yes</v>
      </c>
      <c r="S1639">
        <f t="shared" si="256"/>
        <v>22347</v>
      </c>
      <c r="T1639" t="str">
        <f t="shared" si="257"/>
        <v>Cost of Sales 3</v>
      </c>
      <c r="U1639" s="3">
        <f t="shared" si="258"/>
        <v>45317</v>
      </c>
      <c r="V1639" t="str">
        <f>IF($R1639="No","",IF(D1639="","JD",INDEX(Lookup!$B:$B,MATCH(LEFT(D1639,2),Lookup!$A:$A,0))))</f>
        <v>PI</v>
      </c>
      <c r="W1639" t="str">
        <f t="shared" si="259"/>
        <v>xxxx xxx xxxxx</v>
      </c>
      <c r="X1639" t="str">
        <f t="shared" si="260"/>
        <v>xxxx xxx xxx xxx</v>
      </c>
      <c r="Y1639" t="str">
        <f t="shared" si="261"/>
        <v>PI xxx</v>
      </c>
      <c r="Z1639" s="5">
        <f t="shared" si="262"/>
        <v>44.781506</v>
      </c>
    </row>
    <row r="1640" spans="1:26" x14ac:dyDescent="0.25">
      <c r="A1640" s="6" t="s">
        <v>16</v>
      </c>
      <c r="B1640" s="6" t="s">
        <v>16</v>
      </c>
      <c r="C1640" s="6" t="s">
        <v>54</v>
      </c>
      <c r="D1640" s="6" t="s">
        <v>55</v>
      </c>
      <c r="E1640" s="6">
        <v>11111</v>
      </c>
      <c r="F1640" s="6" t="s">
        <v>56</v>
      </c>
      <c r="G1640" s="6">
        <v>123456</v>
      </c>
      <c r="H1640" s="6" t="s">
        <v>57</v>
      </c>
      <c r="I1640" s="7">
        <v>44.781506</v>
      </c>
      <c r="J1640" s="6" t="s">
        <v>15</v>
      </c>
      <c r="K1640" s="7">
        <v>58330.768882999997</v>
      </c>
      <c r="L1640" s="6" t="s">
        <v>15</v>
      </c>
      <c r="M1640" s="6"/>
      <c r="N1640" s="6"/>
      <c r="P1640" s="3">
        <f t="shared" si="253"/>
        <v>45317</v>
      </c>
      <c r="Q1640" t="str">
        <f t="shared" si="254"/>
        <v/>
      </c>
      <c r="R1640" t="str">
        <f t="shared" si="255"/>
        <v>Yes</v>
      </c>
      <c r="S1640">
        <f t="shared" si="256"/>
        <v>22347</v>
      </c>
      <c r="T1640" t="str">
        <f t="shared" si="257"/>
        <v>Cost of Sales 3</v>
      </c>
      <c r="U1640" s="3">
        <f t="shared" si="258"/>
        <v>45317</v>
      </c>
      <c r="V1640" t="str">
        <f>IF($R1640="No","",IF(D1640="","JD",INDEX(Lookup!$B:$B,MATCH(LEFT(D1640,2),Lookup!$A:$A,0))))</f>
        <v>PI</v>
      </c>
      <c r="W1640" t="str">
        <f t="shared" si="259"/>
        <v>xxxx xxx xxxxx</v>
      </c>
      <c r="X1640" t="str">
        <f t="shared" si="260"/>
        <v>xxxx xxx xxx xxx</v>
      </c>
      <c r="Y1640" t="str">
        <f t="shared" si="261"/>
        <v>PI xxx</v>
      </c>
      <c r="Z1640" s="5">
        <f t="shared" si="262"/>
        <v>54.263756000000001</v>
      </c>
    </row>
    <row r="1641" spans="1:26" x14ac:dyDescent="0.25">
      <c r="A1641" s="6" t="s">
        <v>16</v>
      </c>
      <c r="B1641" s="6" t="s">
        <v>16</v>
      </c>
      <c r="C1641" s="6" t="s">
        <v>54</v>
      </c>
      <c r="D1641" s="6" t="s">
        <v>55</v>
      </c>
      <c r="E1641" s="6">
        <v>11111</v>
      </c>
      <c r="F1641" s="6" t="s">
        <v>56</v>
      </c>
      <c r="G1641" s="6">
        <v>123456</v>
      </c>
      <c r="H1641" s="6" t="s">
        <v>57</v>
      </c>
      <c r="I1641" s="7">
        <v>54.263756000000001</v>
      </c>
      <c r="J1641" s="6" t="s">
        <v>15</v>
      </c>
      <c r="K1641" s="7">
        <v>58385.032639000005</v>
      </c>
      <c r="L1641" s="6" t="s">
        <v>15</v>
      </c>
      <c r="M1641" s="6"/>
      <c r="N1641" s="6"/>
      <c r="P1641" s="3">
        <f t="shared" si="253"/>
        <v>45317</v>
      </c>
      <c r="Q1641" t="str">
        <f t="shared" si="254"/>
        <v/>
      </c>
      <c r="R1641" t="str">
        <f t="shared" si="255"/>
        <v>Yes</v>
      </c>
      <c r="S1641">
        <f t="shared" si="256"/>
        <v>22347</v>
      </c>
      <c r="T1641" t="str">
        <f t="shared" si="257"/>
        <v>Cost of Sales 3</v>
      </c>
      <c r="U1641" s="3">
        <f t="shared" si="258"/>
        <v>45317</v>
      </c>
      <c r="V1641" t="str">
        <f>IF($R1641="No","",IF(D1641="","JD",INDEX(Lookup!$B:$B,MATCH(LEFT(D1641,2),Lookup!$A:$A,0))))</f>
        <v>PI</v>
      </c>
      <c r="W1641" t="str">
        <f t="shared" si="259"/>
        <v>xxxx xxx xxxxx</v>
      </c>
      <c r="X1641" t="str">
        <f t="shared" si="260"/>
        <v>xxxx xxx xxx xxx</v>
      </c>
      <c r="Y1641" t="str">
        <f t="shared" si="261"/>
        <v>PI xxx</v>
      </c>
      <c r="Z1641" s="5">
        <f t="shared" si="262"/>
        <v>1.112584</v>
      </c>
    </row>
    <row r="1642" spans="1:26" x14ac:dyDescent="0.25">
      <c r="A1642" s="6" t="s">
        <v>16</v>
      </c>
      <c r="B1642" s="6" t="s">
        <v>16</v>
      </c>
      <c r="C1642" s="6" t="s">
        <v>54</v>
      </c>
      <c r="D1642" s="6" t="s">
        <v>55</v>
      </c>
      <c r="E1642" s="6">
        <v>11111</v>
      </c>
      <c r="F1642" s="6" t="s">
        <v>56</v>
      </c>
      <c r="G1642" s="6">
        <v>123456</v>
      </c>
      <c r="H1642" s="6" t="s">
        <v>57</v>
      </c>
      <c r="I1642" s="7">
        <v>1.112584</v>
      </c>
      <c r="J1642" s="6" t="s">
        <v>15</v>
      </c>
      <c r="K1642" s="7">
        <v>58386.145223</v>
      </c>
      <c r="L1642" s="6" t="s">
        <v>15</v>
      </c>
      <c r="M1642" s="6"/>
      <c r="N1642" s="6"/>
      <c r="P1642" s="3">
        <f t="shared" si="253"/>
        <v>45317</v>
      </c>
      <c r="Q1642" t="str">
        <f t="shared" si="254"/>
        <v/>
      </c>
      <c r="R1642" t="str">
        <f t="shared" si="255"/>
        <v>Yes</v>
      </c>
      <c r="S1642">
        <f t="shared" si="256"/>
        <v>22347</v>
      </c>
      <c r="T1642" t="str">
        <f t="shared" si="257"/>
        <v>Cost of Sales 3</v>
      </c>
      <c r="U1642" s="3">
        <f t="shared" si="258"/>
        <v>45317</v>
      </c>
      <c r="V1642" t="str">
        <f>IF($R1642="No","",IF(D1642="","JD",INDEX(Lookup!$B:$B,MATCH(LEFT(D1642,2),Lookup!$A:$A,0))))</f>
        <v>PI</v>
      </c>
      <c r="W1642" t="str">
        <f t="shared" si="259"/>
        <v>xxxx xxx xxxxx</v>
      </c>
      <c r="X1642" t="str">
        <f t="shared" si="260"/>
        <v>xxxx xxx xxx xxx</v>
      </c>
      <c r="Y1642" t="str">
        <f t="shared" si="261"/>
        <v>PI xxx</v>
      </c>
      <c r="Z1642" s="5">
        <f t="shared" si="262"/>
        <v>14.716452</v>
      </c>
    </row>
    <row r="1643" spans="1:26" x14ac:dyDescent="0.25">
      <c r="A1643" s="6" t="s">
        <v>16</v>
      </c>
      <c r="B1643" s="6" t="s">
        <v>16</v>
      </c>
      <c r="C1643" s="6" t="s">
        <v>54</v>
      </c>
      <c r="D1643" s="6" t="s">
        <v>55</v>
      </c>
      <c r="E1643" s="6">
        <v>11111</v>
      </c>
      <c r="F1643" s="6" t="s">
        <v>56</v>
      </c>
      <c r="G1643" s="6">
        <v>123456</v>
      </c>
      <c r="H1643" s="6" t="s">
        <v>57</v>
      </c>
      <c r="I1643" s="7">
        <v>14.716452</v>
      </c>
      <c r="J1643" s="6" t="s">
        <v>15</v>
      </c>
      <c r="K1643" s="7">
        <v>58400.861675</v>
      </c>
      <c r="L1643" s="6" t="s">
        <v>15</v>
      </c>
      <c r="M1643" s="6"/>
      <c r="N1643" s="6"/>
      <c r="P1643" s="3">
        <f t="shared" si="253"/>
        <v>45317</v>
      </c>
      <c r="Q1643" t="str">
        <f t="shared" si="254"/>
        <v/>
      </c>
      <c r="R1643" t="str">
        <f t="shared" si="255"/>
        <v>Yes</v>
      </c>
      <c r="S1643">
        <f t="shared" si="256"/>
        <v>22347</v>
      </c>
      <c r="T1643" t="str">
        <f t="shared" si="257"/>
        <v>Cost of Sales 3</v>
      </c>
      <c r="U1643" s="3">
        <f t="shared" si="258"/>
        <v>45317</v>
      </c>
      <c r="V1643" t="str">
        <f>IF($R1643="No","",IF(D1643="","JD",INDEX(Lookup!$B:$B,MATCH(LEFT(D1643,2),Lookup!$A:$A,0))))</f>
        <v>PI</v>
      </c>
      <c r="W1643" t="str">
        <f t="shared" si="259"/>
        <v>xxxx xxx xxxxx</v>
      </c>
      <c r="X1643" t="str">
        <f t="shared" si="260"/>
        <v>xxxx xxx xxx xxx</v>
      </c>
      <c r="Y1643" t="str">
        <f t="shared" si="261"/>
        <v>PI xxx</v>
      </c>
      <c r="Z1643" s="5">
        <f t="shared" si="262"/>
        <v>24.464205</v>
      </c>
    </row>
    <row r="1644" spans="1:26" x14ac:dyDescent="0.25">
      <c r="A1644" s="6" t="s">
        <v>16</v>
      </c>
      <c r="B1644" s="6" t="s">
        <v>16</v>
      </c>
      <c r="C1644" s="6" t="s">
        <v>54</v>
      </c>
      <c r="D1644" s="6" t="s">
        <v>55</v>
      </c>
      <c r="E1644" s="6">
        <v>11111</v>
      </c>
      <c r="F1644" s="6" t="s">
        <v>56</v>
      </c>
      <c r="G1644" s="6">
        <v>123456</v>
      </c>
      <c r="H1644" s="6" t="s">
        <v>57</v>
      </c>
      <c r="I1644" s="7">
        <v>24.464205</v>
      </c>
      <c r="J1644" s="6" t="s">
        <v>15</v>
      </c>
      <c r="K1644" s="7">
        <v>58425.325879999997</v>
      </c>
      <c r="L1644" s="6" t="s">
        <v>15</v>
      </c>
      <c r="M1644" s="6"/>
      <c r="N1644" s="6"/>
      <c r="P1644" s="3">
        <f t="shared" si="253"/>
        <v>45317</v>
      </c>
      <c r="Q1644" t="str">
        <f t="shared" si="254"/>
        <v/>
      </c>
      <c r="R1644" t="str">
        <f t="shared" si="255"/>
        <v>Yes</v>
      </c>
      <c r="S1644">
        <f t="shared" si="256"/>
        <v>22347</v>
      </c>
      <c r="T1644" t="str">
        <f t="shared" si="257"/>
        <v>Cost of Sales 3</v>
      </c>
      <c r="U1644" s="3">
        <f t="shared" si="258"/>
        <v>45317</v>
      </c>
      <c r="V1644" t="str">
        <f>IF($R1644="No","",IF(D1644="","JD",INDEX(Lookup!$B:$B,MATCH(LEFT(D1644,2),Lookup!$A:$A,0))))</f>
        <v>PI</v>
      </c>
      <c r="W1644" t="str">
        <f t="shared" si="259"/>
        <v>xxxx xxx xxxxx</v>
      </c>
      <c r="X1644" t="str">
        <f t="shared" si="260"/>
        <v>xxxx xxx xxx xxx</v>
      </c>
      <c r="Y1644" t="str">
        <f t="shared" si="261"/>
        <v>PI xxx</v>
      </c>
      <c r="Z1644" s="5">
        <f t="shared" si="262"/>
        <v>31.771858999999999</v>
      </c>
    </row>
    <row r="1645" spans="1:26" x14ac:dyDescent="0.25">
      <c r="A1645" s="6" t="s">
        <v>16</v>
      </c>
      <c r="B1645" s="6" t="s">
        <v>16</v>
      </c>
      <c r="C1645" s="6" t="s">
        <v>54</v>
      </c>
      <c r="D1645" s="6" t="s">
        <v>55</v>
      </c>
      <c r="E1645" s="6">
        <v>11111</v>
      </c>
      <c r="F1645" s="6" t="s">
        <v>56</v>
      </c>
      <c r="G1645" s="6">
        <v>123456</v>
      </c>
      <c r="H1645" s="6" t="s">
        <v>57</v>
      </c>
      <c r="I1645" s="7">
        <v>31.771858999999999</v>
      </c>
      <c r="J1645" s="6" t="s">
        <v>15</v>
      </c>
      <c r="K1645" s="7">
        <v>58457.097739000004</v>
      </c>
      <c r="L1645" s="6" t="s">
        <v>15</v>
      </c>
      <c r="M1645" s="6"/>
      <c r="N1645" s="6"/>
      <c r="P1645" s="3">
        <f t="shared" si="253"/>
        <v>45317</v>
      </c>
      <c r="Q1645" t="str">
        <f t="shared" si="254"/>
        <v/>
      </c>
      <c r="R1645" t="str">
        <f t="shared" si="255"/>
        <v>Yes</v>
      </c>
      <c r="S1645">
        <f t="shared" si="256"/>
        <v>22347</v>
      </c>
      <c r="T1645" t="str">
        <f t="shared" si="257"/>
        <v>Cost of Sales 3</v>
      </c>
      <c r="U1645" s="3">
        <f t="shared" si="258"/>
        <v>45317</v>
      </c>
      <c r="V1645" t="str">
        <f>IF($R1645="No","",IF(D1645="","JD",INDEX(Lookup!$B:$B,MATCH(LEFT(D1645,2),Lookup!$A:$A,0))))</f>
        <v>PI</v>
      </c>
      <c r="W1645" t="str">
        <f t="shared" si="259"/>
        <v>xxxx xxx xxxxx</v>
      </c>
      <c r="X1645" t="str">
        <f t="shared" si="260"/>
        <v>xxxx xxx xxx xxx</v>
      </c>
      <c r="Y1645" t="str">
        <f t="shared" si="261"/>
        <v>PI xxx</v>
      </c>
      <c r="Z1645" s="5">
        <f t="shared" si="262"/>
        <v>122.2262025</v>
      </c>
    </row>
    <row r="1646" spans="1:26" x14ac:dyDescent="0.25">
      <c r="A1646" s="6" t="s">
        <v>16</v>
      </c>
      <c r="B1646" s="6" t="s">
        <v>16</v>
      </c>
      <c r="C1646" s="6" t="s">
        <v>54</v>
      </c>
      <c r="D1646" s="6" t="s">
        <v>55</v>
      </c>
      <c r="E1646" s="6">
        <v>11111</v>
      </c>
      <c r="F1646" s="6" t="s">
        <v>56</v>
      </c>
      <c r="G1646" s="6">
        <v>123456</v>
      </c>
      <c r="H1646" s="6" t="s">
        <v>57</v>
      </c>
      <c r="I1646" s="7">
        <v>122.2262025</v>
      </c>
      <c r="J1646" s="6" t="s">
        <v>15</v>
      </c>
      <c r="K1646" s="7">
        <v>58579.323941499999</v>
      </c>
      <c r="L1646" s="6" t="s">
        <v>15</v>
      </c>
      <c r="M1646" s="6"/>
      <c r="N1646" s="6"/>
      <c r="P1646" s="3">
        <f t="shared" si="253"/>
        <v>45317</v>
      </c>
      <c r="Q1646" t="str">
        <f t="shared" si="254"/>
        <v/>
      </c>
      <c r="R1646" t="str">
        <f t="shared" si="255"/>
        <v>Yes</v>
      </c>
      <c r="S1646">
        <f t="shared" si="256"/>
        <v>22347</v>
      </c>
      <c r="T1646" t="str">
        <f t="shared" si="257"/>
        <v>Cost of Sales 3</v>
      </c>
      <c r="U1646" s="3">
        <f t="shared" si="258"/>
        <v>45317</v>
      </c>
      <c r="V1646" t="str">
        <f>IF($R1646="No","",IF(D1646="","JD",INDEX(Lookup!$B:$B,MATCH(LEFT(D1646,2),Lookup!$A:$A,0))))</f>
        <v>PI</v>
      </c>
      <c r="W1646" t="str">
        <f t="shared" si="259"/>
        <v>xxxx xxx xxxxx</v>
      </c>
      <c r="X1646" t="str">
        <f t="shared" si="260"/>
        <v>xxxx xxx xxx xxx</v>
      </c>
      <c r="Y1646" t="str">
        <f t="shared" si="261"/>
        <v>PI xxx</v>
      </c>
      <c r="Z1646" s="5">
        <f t="shared" si="262"/>
        <v>160.45863450000002</v>
      </c>
    </row>
    <row r="1647" spans="1:26" x14ac:dyDescent="0.25">
      <c r="A1647" s="6" t="s">
        <v>16</v>
      </c>
      <c r="B1647" s="6" t="s">
        <v>16</v>
      </c>
      <c r="C1647" s="6" t="s">
        <v>54</v>
      </c>
      <c r="D1647" s="6" t="s">
        <v>55</v>
      </c>
      <c r="E1647" s="6">
        <v>11111</v>
      </c>
      <c r="F1647" s="6" t="s">
        <v>56</v>
      </c>
      <c r="G1647" s="6">
        <v>123456</v>
      </c>
      <c r="H1647" s="6" t="s">
        <v>57</v>
      </c>
      <c r="I1647" s="7">
        <v>160.45863450000002</v>
      </c>
      <c r="J1647" s="6" t="s">
        <v>15</v>
      </c>
      <c r="K1647" s="7">
        <v>58739.782575999998</v>
      </c>
      <c r="L1647" s="6" t="s">
        <v>15</v>
      </c>
      <c r="M1647" s="6"/>
      <c r="N1647" s="6"/>
      <c r="P1647" s="3">
        <f t="shared" si="253"/>
        <v>45317</v>
      </c>
      <c r="Q1647" t="str">
        <f t="shared" si="254"/>
        <v/>
      </c>
      <c r="R1647" t="str">
        <f t="shared" si="255"/>
        <v>Yes</v>
      </c>
      <c r="S1647">
        <f t="shared" si="256"/>
        <v>22347</v>
      </c>
      <c r="T1647" t="str">
        <f t="shared" si="257"/>
        <v>Cost of Sales 3</v>
      </c>
      <c r="U1647" s="3">
        <f t="shared" si="258"/>
        <v>45317</v>
      </c>
      <c r="V1647" t="str">
        <f>IF($R1647="No","",IF(D1647="","JD",INDEX(Lookup!$B:$B,MATCH(LEFT(D1647,2),Lookup!$A:$A,0))))</f>
        <v>PI</v>
      </c>
      <c r="W1647" t="str">
        <f t="shared" si="259"/>
        <v>xxxx xxx xxxxx</v>
      </c>
      <c r="X1647" t="str">
        <f t="shared" si="260"/>
        <v>xxxx xxx xxx xxx</v>
      </c>
      <c r="Y1647" t="str">
        <f t="shared" si="261"/>
        <v>PI xxx</v>
      </c>
      <c r="Z1647" s="5">
        <f t="shared" si="262"/>
        <v>47.980185000000006</v>
      </c>
    </row>
    <row r="1648" spans="1:26" x14ac:dyDescent="0.25">
      <c r="A1648" s="6" t="s">
        <v>16</v>
      </c>
      <c r="B1648" s="6" t="s">
        <v>16</v>
      </c>
      <c r="C1648" s="6" t="s">
        <v>54</v>
      </c>
      <c r="D1648" s="6" t="s">
        <v>55</v>
      </c>
      <c r="E1648" s="6">
        <v>11111</v>
      </c>
      <c r="F1648" s="6" t="s">
        <v>56</v>
      </c>
      <c r="G1648" s="6">
        <v>123456</v>
      </c>
      <c r="H1648" s="6" t="s">
        <v>57</v>
      </c>
      <c r="I1648" s="7">
        <v>47.980185000000006</v>
      </c>
      <c r="J1648" s="6" t="s">
        <v>15</v>
      </c>
      <c r="K1648" s="7">
        <v>58787.762760999998</v>
      </c>
      <c r="L1648" s="6" t="s">
        <v>15</v>
      </c>
      <c r="M1648" s="6"/>
      <c r="N1648" s="6"/>
      <c r="P1648" s="3">
        <f t="shared" si="253"/>
        <v>45317</v>
      </c>
      <c r="Q1648" t="str">
        <f t="shared" si="254"/>
        <v/>
      </c>
      <c r="R1648" t="str">
        <f t="shared" si="255"/>
        <v>Yes</v>
      </c>
      <c r="S1648">
        <f t="shared" si="256"/>
        <v>22347</v>
      </c>
      <c r="T1648" t="str">
        <f t="shared" si="257"/>
        <v>Cost of Sales 3</v>
      </c>
      <c r="U1648" s="3">
        <f t="shared" si="258"/>
        <v>45317</v>
      </c>
      <c r="V1648" t="str">
        <f>IF($R1648="No","",IF(D1648="","JD",INDEX(Lookup!$B:$B,MATCH(LEFT(D1648,2),Lookup!$A:$A,0))))</f>
        <v>PI</v>
      </c>
      <c r="W1648" t="str">
        <f t="shared" si="259"/>
        <v>xxxx xxx xxxxx</v>
      </c>
      <c r="X1648" t="str">
        <f t="shared" si="260"/>
        <v>xxxx xxx xxx xxx</v>
      </c>
      <c r="Y1648" t="str">
        <f t="shared" si="261"/>
        <v>PI xxx</v>
      </c>
      <c r="Z1648" s="5">
        <f t="shared" si="262"/>
        <v>275.78808049999998</v>
      </c>
    </row>
    <row r="1649" spans="1:26" x14ac:dyDescent="0.25">
      <c r="A1649" s="6" t="s">
        <v>16</v>
      </c>
      <c r="B1649" s="6" t="s">
        <v>16</v>
      </c>
      <c r="C1649" s="6" t="s">
        <v>54</v>
      </c>
      <c r="D1649" s="6" t="s">
        <v>55</v>
      </c>
      <c r="E1649" s="6">
        <v>11111</v>
      </c>
      <c r="F1649" s="6" t="s">
        <v>56</v>
      </c>
      <c r="G1649" s="6">
        <v>123456</v>
      </c>
      <c r="H1649" s="6" t="s">
        <v>57</v>
      </c>
      <c r="I1649" s="7">
        <v>275.78808049999998</v>
      </c>
      <c r="J1649" s="6" t="s">
        <v>15</v>
      </c>
      <c r="K1649" s="7">
        <v>59063.5508415</v>
      </c>
      <c r="L1649" s="6" t="s">
        <v>15</v>
      </c>
      <c r="M1649" s="6"/>
      <c r="N1649" s="6"/>
      <c r="P1649" s="3">
        <f t="shared" si="253"/>
        <v>45317</v>
      </c>
      <c r="Q1649" t="str">
        <f t="shared" si="254"/>
        <v/>
      </c>
      <c r="R1649" t="str">
        <f t="shared" si="255"/>
        <v>Yes</v>
      </c>
      <c r="S1649">
        <f t="shared" si="256"/>
        <v>22347</v>
      </c>
      <c r="T1649" t="str">
        <f t="shared" si="257"/>
        <v>Cost of Sales 3</v>
      </c>
      <c r="U1649" s="3">
        <f t="shared" si="258"/>
        <v>45317</v>
      </c>
      <c r="V1649" t="str">
        <f>IF($R1649="No","",IF(D1649="","JD",INDEX(Lookup!$B:$B,MATCH(LEFT(D1649,2),Lookup!$A:$A,0))))</f>
        <v>PI</v>
      </c>
      <c r="W1649" t="str">
        <f t="shared" si="259"/>
        <v>xxxx xxx xxxxx</v>
      </c>
      <c r="X1649" t="str">
        <f t="shared" si="260"/>
        <v>xxxx xxx xxx xxx</v>
      </c>
      <c r="Y1649" t="str">
        <f t="shared" si="261"/>
        <v>PI xxx</v>
      </c>
      <c r="Z1649" s="5">
        <f t="shared" si="262"/>
        <v>17.662271</v>
      </c>
    </row>
    <row r="1650" spans="1:26" x14ac:dyDescent="0.25">
      <c r="A1650" s="6" t="s">
        <v>16</v>
      </c>
      <c r="B1650" s="6" t="s">
        <v>16</v>
      </c>
      <c r="C1650" s="6" t="s">
        <v>54</v>
      </c>
      <c r="D1650" s="6" t="s">
        <v>55</v>
      </c>
      <c r="E1650" s="6">
        <v>11111</v>
      </c>
      <c r="F1650" s="6" t="s">
        <v>56</v>
      </c>
      <c r="G1650" s="6">
        <v>123456</v>
      </c>
      <c r="H1650" s="6" t="s">
        <v>57</v>
      </c>
      <c r="I1650" s="7">
        <v>17.662271</v>
      </c>
      <c r="J1650" s="6" t="s">
        <v>15</v>
      </c>
      <c r="K1650" s="7">
        <v>59081.213112500001</v>
      </c>
      <c r="L1650" s="6" t="s">
        <v>15</v>
      </c>
      <c r="M1650" s="6"/>
      <c r="N1650" s="6"/>
      <c r="P1650" s="3">
        <f t="shared" si="253"/>
        <v>45317</v>
      </c>
      <c r="Q1650" t="str">
        <f t="shared" si="254"/>
        <v/>
      </c>
      <c r="R1650" t="str">
        <f t="shared" si="255"/>
        <v>Yes</v>
      </c>
      <c r="S1650">
        <f t="shared" si="256"/>
        <v>22347</v>
      </c>
      <c r="T1650" t="str">
        <f t="shared" si="257"/>
        <v>Cost of Sales 3</v>
      </c>
      <c r="U1650" s="3">
        <f t="shared" si="258"/>
        <v>45317</v>
      </c>
      <c r="V1650" t="str">
        <f>IF($R1650="No","",IF(D1650="","JD",INDEX(Lookup!$B:$B,MATCH(LEFT(D1650,2),Lookup!$A:$A,0))))</f>
        <v>PI</v>
      </c>
      <c r="W1650" t="str">
        <f t="shared" si="259"/>
        <v>xxxx xxx xxxxx</v>
      </c>
      <c r="X1650" t="str">
        <f t="shared" si="260"/>
        <v>xxxx xxx xxx xxx</v>
      </c>
      <c r="Y1650" t="str">
        <f t="shared" si="261"/>
        <v>PI xxx</v>
      </c>
      <c r="Z1650" s="5">
        <f t="shared" si="262"/>
        <v>39.913950999999997</v>
      </c>
    </row>
    <row r="1651" spans="1:26" x14ac:dyDescent="0.25">
      <c r="A1651" s="6" t="s">
        <v>16</v>
      </c>
      <c r="B1651" s="6" t="s">
        <v>16</v>
      </c>
      <c r="C1651" s="6" t="s">
        <v>54</v>
      </c>
      <c r="D1651" s="6" t="s">
        <v>55</v>
      </c>
      <c r="E1651" s="6">
        <v>11111</v>
      </c>
      <c r="F1651" s="6" t="s">
        <v>56</v>
      </c>
      <c r="G1651" s="6">
        <v>123456</v>
      </c>
      <c r="H1651" s="6" t="s">
        <v>57</v>
      </c>
      <c r="I1651" s="7">
        <v>39.913950999999997</v>
      </c>
      <c r="J1651" s="6" t="s">
        <v>15</v>
      </c>
      <c r="K1651" s="7">
        <v>59121.127063499996</v>
      </c>
      <c r="L1651" s="6" t="s">
        <v>15</v>
      </c>
      <c r="M1651" s="6"/>
      <c r="N1651" s="6"/>
      <c r="P1651" s="3">
        <f t="shared" si="253"/>
        <v>45317</v>
      </c>
      <c r="Q1651" t="str">
        <f t="shared" si="254"/>
        <v/>
      </c>
      <c r="R1651" t="str">
        <f t="shared" si="255"/>
        <v>Yes</v>
      </c>
      <c r="S1651">
        <f t="shared" si="256"/>
        <v>22347</v>
      </c>
      <c r="T1651" t="str">
        <f t="shared" si="257"/>
        <v>Cost of Sales 3</v>
      </c>
      <c r="U1651" s="3">
        <f t="shared" si="258"/>
        <v>45317</v>
      </c>
      <c r="V1651" t="str">
        <f>IF($R1651="No","",IF(D1651="","JD",INDEX(Lookup!$B:$B,MATCH(LEFT(D1651,2),Lookup!$A:$A,0))))</f>
        <v>PI</v>
      </c>
      <c r="W1651" t="str">
        <f t="shared" si="259"/>
        <v>xxxx xxx xxxxx</v>
      </c>
      <c r="X1651" t="str">
        <f t="shared" si="260"/>
        <v>xxxx xxx xxx xxx</v>
      </c>
      <c r="Y1651" t="str">
        <f t="shared" si="261"/>
        <v>PI xxx</v>
      </c>
      <c r="Z1651" s="5">
        <f t="shared" si="262"/>
        <v>26.638801000000001</v>
      </c>
    </row>
    <row r="1652" spans="1:26" x14ac:dyDescent="0.25">
      <c r="A1652" s="6" t="s">
        <v>16</v>
      </c>
      <c r="B1652" s="6" t="s">
        <v>16</v>
      </c>
      <c r="C1652" s="6" t="s">
        <v>54</v>
      </c>
      <c r="D1652" s="6" t="s">
        <v>55</v>
      </c>
      <c r="E1652" s="6">
        <v>11111</v>
      </c>
      <c r="F1652" s="6" t="s">
        <v>56</v>
      </c>
      <c r="G1652" s="6">
        <v>123456</v>
      </c>
      <c r="H1652" s="6" t="s">
        <v>57</v>
      </c>
      <c r="I1652" s="7">
        <v>26.638801000000001</v>
      </c>
      <c r="J1652" s="6" t="s">
        <v>15</v>
      </c>
      <c r="K1652" s="7">
        <v>59147.765864499997</v>
      </c>
      <c r="L1652" s="6" t="s">
        <v>15</v>
      </c>
      <c r="M1652" s="6"/>
      <c r="N1652" s="6"/>
      <c r="P1652" s="3">
        <f t="shared" si="253"/>
        <v>45317</v>
      </c>
      <c r="Q1652" t="str">
        <f t="shared" si="254"/>
        <v/>
      </c>
      <c r="R1652" t="str">
        <f t="shared" si="255"/>
        <v>Yes</v>
      </c>
      <c r="S1652">
        <f t="shared" si="256"/>
        <v>22347</v>
      </c>
      <c r="T1652" t="str">
        <f t="shared" si="257"/>
        <v>Cost of Sales 3</v>
      </c>
      <c r="U1652" s="3">
        <f t="shared" si="258"/>
        <v>45317</v>
      </c>
      <c r="V1652" t="str">
        <f>IF($R1652="No","",IF(D1652="","JD",INDEX(Lookup!$B:$B,MATCH(LEFT(D1652,2),Lookup!$A:$A,0))))</f>
        <v>PI</v>
      </c>
      <c r="W1652" t="str">
        <f t="shared" si="259"/>
        <v>xxxx xxx xxxxx</v>
      </c>
      <c r="X1652" t="str">
        <f t="shared" si="260"/>
        <v>xxxx xxx xxx xxx</v>
      </c>
      <c r="Y1652" t="str">
        <f t="shared" si="261"/>
        <v>PI xxx</v>
      </c>
      <c r="Z1652" s="5">
        <f t="shared" si="262"/>
        <v>15.222171999999999</v>
      </c>
    </row>
    <row r="1653" spans="1:26" x14ac:dyDescent="0.25">
      <c r="A1653" s="6" t="s">
        <v>16</v>
      </c>
      <c r="B1653" s="6" t="s">
        <v>16</v>
      </c>
      <c r="C1653" s="6" t="s">
        <v>54</v>
      </c>
      <c r="D1653" s="6" t="s">
        <v>55</v>
      </c>
      <c r="E1653" s="6">
        <v>11111</v>
      </c>
      <c r="F1653" s="6" t="s">
        <v>56</v>
      </c>
      <c r="G1653" s="6">
        <v>123456</v>
      </c>
      <c r="H1653" s="6" t="s">
        <v>57</v>
      </c>
      <c r="I1653" s="7">
        <v>15.222171999999999</v>
      </c>
      <c r="J1653" s="6" t="s">
        <v>15</v>
      </c>
      <c r="K1653" s="7">
        <v>59162.988036499999</v>
      </c>
      <c r="L1653" s="6" t="s">
        <v>15</v>
      </c>
      <c r="M1653" s="6"/>
      <c r="N1653" s="6"/>
      <c r="P1653" s="3">
        <f t="shared" si="253"/>
        <v>45317</v>
      </c>
      <c r="Q1653" t="str">
        <f t="shared" si="254"/>
        <v/>
      </c>
      <c r="R1653" t="str">
        <f t="shared" si="255"/>
        <v>Yes</v>
      </c>
      <c r="S1653">
        <f t="shared" si="256"/>
        <v>22347</v>
      </c>
      <c r="T1653" t="str">
        <f t="shared" si="257"/>
        <v>Cost of Sales 3</v>
      </c>
      <c r="U1653" s="3">
        <f t="shared" si="258"/>
        <v>45317</v>
      </c>
      <c r="V1653" t="str">
        <f>IF($R1653="No","",IF(D1653="","JD",INDEX(Lookup!$B:$B,MATCH(LEFT(D1653,2),Lookup!$A:$A,0))))</f>
        <v>PI</v>
      </c>
      <c r="W1653" t="str">
        <f t="shared" si="259"/>
        <v>xxxx xxx xxxxx</v>
      </c>
      <c r="X1653" t="str">
        <f t="shared" si="260"/>
        <v>xxxx xxx xxx xxx</v>
      </c>
      <c r="Y1653" t="str">
        <f t="shared" si="261"/>
        <v>PI xxx</v>
      </c>
      <c r="Z1653" s="5">
        <f t="shared" si="262"/>
        <v>43.258024500000005</v>
      </c>
    </row>
    <row r="1654" spans="1:26" x14ac:dyDescent="0.25">
      <c r="A1654" s="6" t="s">
        <v>16</v>
      </c>
      <c r="B1654" s="6" t="s">
        <v>16</v>
      </c>
      <c r="C1654" s="6" t="s">
        <v>54</v>
      </c>
      <c r="D1654" s="6" t="s">
        <v>55</v>
      </c>
      <c r="E1654" s="6">
        <v>11111</v>
      </c>
      <c r="F1654" s="6" t="s">
        <v>56</v>
      </c>
      <c r="G1654" s="6">
        <v>123456</v>
      </c>
      <c r="H1654" s="6" t="s">
        <v>57</v>
      </c>
      <c r="I1654" s="7">
        <v>43.258024500000005</v>
      </c>
      <c r="J1654" s="6" t="s">
        <v>15</v>
      </c>
      <c r="K1654" s="7">
        <v>59206.246060999998</v>
      </c>
      <c r="L1654" s="6" t="s">
        <v>15</v>
      </c>
      <c r="M1654" s="6"/>
      <c r="N1654" s="6"/>
      <c r="P1654" s="3">
        <f t="shared" si="253"/>
        <v>45317</v>
      </c>
      <c r="Q1654" t="str">
        <f t="shared" si="254"/>
        <v/>
      </c>
      <c r="R1654" t="str">
        <f t="shared" si="255"/>
        <v>Yes</v>
      </c>
      <c r="S1654">
        <f t="shared" si="256"/>
        <v>22347</v>
      </c>
      <c r="T1654" t="str">
        <f t="shared" si="257"/>
        <v>Cost of Sales 3</v>
      </c>
      <c r="U1654" s="3">
        <f t="shared" si="258"/>
        <v>45317</v>
      </c>
      <c r="V1654" t="str">
        <f>IF($R1654="No","",IF(D1654="","JD",INDEX(Lookup!$B:$B,MATCH(LEFT(D1654,2),Lookup!$A:$A,0))))</f>
        <v>PI</v>
      </c>
      <c r="W1654" t="str">
        <f t="shared" si="259"/>
        <v>xxxx xxx xxxxx</v>
      </c>
      <c r="X1654" t="str">
        <f t="shared" si="260"/>
        <v>xxxx xxx xxx xxx</v>
      </c>
      <c r="Y1654" t="str">
        <f t="shared" si="261"/>
        <v>PI xxx</v>
      </c>
      <c r="Z1654" s="5">
        <f t="shared" si="262"/>
        <v>29.300152499999999</v>
      </c>
    </row>
    <row r="1655" spans="1:26" x14ac:dyDescent="0.25">
      <c r="A1655" s="6" t="s">
        <v>16</v>
      </c>
      <c r="B1655" s="6" t="s">
        <v>16</v>
      </c>
      <c r="C1655" s="6" t="s">
        <v>54</v>
      </c>
      <c r="D1655" s="6" t="s">
        <v>55</v>
      </c>
      <c r="E1655" s="6">
        <v>11111</v>
      </c>
      <c r="F1655" s="6" t="s">
        <v>56</v>
      </c>
      <c r="G1655" s="6">
        <v>123456</v>
      </c>
      <c r="H1655" s="6" t="s">
        <v>57</v>
      </c>
      <c r="I1655" s="7">
        <v>29.300152499999999</v>
      </c>
      <c r="J1655" s="6" t="s">
        <v>15</v>
      </c>
      <c r="K1655" s="7">
        <v>59235.546213499998</v>
      </c>
      <c r="L1655" s="6" t="s">
        <v>15</v>
      </c>
      <c r="M1655" s="6"/>
      <c r="N1655" s="6"/>
      <c r="P1655" s="3">
        <f t="shared" si="253"/>
        <v>45317</v>
      </c>
      <c r="Q1655" t="str">
        <f t="shared" si="254"/>
        <v/>
      </c>
      <c r="R1655" t="str">
        <f t="shared" si="255"/>
        <v>Yes</v>
      </c>
      <c r="S1655">
        <f t="shared" si="256"/>
        <v>22347</v>
      </c>
      <c r="T1655" t="str">
        <f t="shared" si="257"/>
        <v>Cost of Sales 3</v>
      </c>
      <c r="U1655" s="3">
        <f t="shared" si="258"/>
        <v>45317</v>
      </c>
      <c r="V1655" t="str">
        <f>IF($R1655="No","",IF(D1655="","JD",INDEX(Lookup!$B:$B,MATCH(LEFT(D1655,2),Lookup!$A:$A,0))))</f>
        <v>PI</v>
      </c>
      <c r="W1655" t="str">
        <f t="shared" si="259"/>
        <v>xxxx xxx xxxxx</v>
      </c>
      <c r="X1655" t="str">
        <f t="shared" si="260"/>
        <v>xxxx xxx xxx xxx</v>
      </c>
      <c r="Y1655" t="str">
        <f t="shared" si="261"/>
        <v>PI xxx</v>
      </c>
      <c r="Z1655" s="5">
        <f t="shared" si="262"/>
        <v>52.316734000000004</v>
      </c>
    </row>
    <row r="1656" spans="1:26" x14ac:dyDescent="0.25">
      <c r="A1656" s="6" t="s">
        <v>16</v>
      </c>
      <c r="B1656" s="6" t="s">
        <v>16</v>
      </c>
      <c r="C1656" s="6" t="s">
        <v>54</v>
      </c>
      <c r="D1656" s="6" t="s">
        <v>55</v>
      </c>
      <c r="E1656" s="6">
        <v>11111</v>
      </c>
      <c r="F1656" s="6" t="s">
        <v>56</v>
      </c>
      <c r="G1656" s="6">
        <v>123456</v>
      </c>
      <c r="H1656" s="6" t="s">
        <v>57</v>
      </c>
      <c r="I1656" s="7">
        <v>52.316734000000004</v>
      </c>
      <c r="J1656" s="6" t="s">
        <v>15</v>
      </c>
      <c r="K1656" s="7">
        <v>59287.862947499998</v>
      </c>
      <c r="L1656" s="6" t="s">
        <v>15</v>
      </c>
      <c r="M1656" s="6"/>
      <c r="N1656" s="6"/>
      <c r="P1656" s="3">
        <f t="shared" si="253"/>
        <v>45317</v>
      </c>
      <c r="Q1656" t="str">
        <f t="shared" si="254"/>
        <v/>
      </c>
      <c r="R1656" t="str">
        <f t="shared" si="255"/>
        <v>Yes</v>
      </c>
      <c r="S1656">
        <f t="shared" si="256"/>
        <v>22347</v>
      </c>
      <c r="T1656" t="str">
        <f t="shared" si="257"/>
        <v>Cost of Sales 3</v>
      </c>
      <c r="U1656" s="3">
        <f t="shared" si="258"/>
        <v>45317</v>
      </c>
      <c r="V1656" t="str">
        <f>IF($R1656="No","",IF(D1656="","JD",INDEX(Lookup!$B:$B,MATCH(LEFT(D1656,2),Lookup!$A:$A,0))))</f>
        <v>PI</v>
      </c>
      <c r="W1656" t="str">
        <f t="shared" si="259"/>
        <v>xxxx xxx xxxxx</v>
      </c>
      <c r="X1656" t="str">
        <f t="shared" si="260"/>
        <v>xxxx xxx xxx xxx</v>
      </c>
      <c r="Y1656" t="str">
        <f t="shared" si="261"/>
        <v>PI xxx</v>
      </c>
      <c r="Z1656" s="5">
        <f t="shared" si="262"/>
        <v>25.399787</v>
      </c>
    </row>
    <row r="1657" spans="1:26" x14ac:dyDescent="0.25">
      <c r="A1657" s="6" t="s">
        <v>16</v>
      </c>
      <c r="B1657" s="6" t="s">
        <v>16</v>
      </c>
      <c r="C1657" s="6" t="s">
        <v>54</v>
      </c>
      <c r="D1657" s="6" t="s">
        <v>55</v>
      </c>
      <c r="E1657" s="6">
        <v>11111</v>
      </c>
      <c r="F1657" s="6" t="s">
        <v>56</v>
      </c>
      <c r="G1657" s="6">
        <v>123456</v>
      </c>
      <c r="H1657" s="6" t="s">
        <v>57</v>
      </c>
      <c r="I1657" s="7">
        <v>25.399787</v>
      </c>
      <c r="J1657" s="6" t="s">
        <v>15</v>
      </c>
      <c r="K1657" s="7">
        <v>59313.2627345</v>
      </c>
      <c r="L1657" s="6" t="s">
        <v>15</v>
      </c>
      <c r="M1657" s="6"/>
      <c r="N1657" s="6"/>
      <c r="P1657" s="3">
        <f t="shared" si="253"/>
        <v>45317</v>
      </c>
      <c r="Q1657" t="str">
        <f t="shared" si="254"/>
        <v/>
      </c>
      <c r="R1657" t="str">
        <f t="shared" si="255"/>
        <v>Yes</v>
      </c>
      <c r="S1657">
        <f t="shared" si="256"/>
        <v>22347</v>
      </c>
      <c r="T1657" t="str">
        <f t="shared" si="257"/>
        <v>Cost of Sales 3</v>
      </c>
      <c r="U1657" s="3">
        <f t="shared" si="258"/>
        <v>45317</v>
      </c>
      <c r="V1657" t="str">
        <f>IF($R1657="No","",IF(D1657="","JD",INDEX(Lookup!$B:$B,MATCH(LEFT(D1657,2),Lookup!$A:$A,0))))</f>
        <v>PI</v>
      </c>
      <c r="W1657" t="str">
        <f t="shared" si="259"/>
        <v>xxxx xxx xxxxx</v>
      </c>
      <c r="X1657" t="str">
        <f t="shared" si="260"/>
        <v>xxxx xxx xxx xxx</v>
      </c>
      <c r="Y1657" t="str">
        <f t="shared" si="261"/>
        <v>PI xxx</v>
      </c>
      <c r="Z1657" s="5">
        <f t="shared" si="262"/>
        <v>15.108384999999998</v>
      </c>
    </row>
    <row r="1658" spans="1:26" x14ac:dyDescent="0.25">
      <c r="A1658" s="6" t="s">
        <v>16</v>
      </c>
      <c r="B1658" s="6" t="s">
        <v>16</v>
      </c>
      <c r="C1658" s="6" t="s">
        <v>54</v>
      </c>
      <c r="D1658" s="6" t="s">
        <v>55</v>
      </c>
      <c r="E1658" s="6">
        <v>11111</v>
      </c>
      <c r="F1658" s="6" t="s">
        <v>56</v>
      </c>
      <c r="G1658" s="6">
        <v>123456</v>
      </c>
      <c r="H1658" s="6" t="s">
        <v>57</v>
      </c>
      <c r="I1658" s="7">
        <v>15.108384999999998</v>
      </c>
      <c r="J1658" s="6" t="s">
        <v>15</v>
      </c>
      <c r="K1658" s="7">
        <v>59328.3711195</v>
      </c>
      <c r="L1658" s="6" t="s">
        <v>15</v>
      </c>
      <c r="M1658" s="6"/>
      <c r="N1658" s="6"/>
      <c r="P1658" s="3">
        <f t="shared" si="253"/>
        <v>45317</v>
      </c>
      <c r="Q1658" t="str">
        <f t="shared" si="254"/>
        <v/>
      </c>
      <c r="R1658" t="str">
        <f t="shared" si="255"/>
        <v>Yes</v>
      </c>
      <c r="S1658">
        <f t="shared" si="256"/>
        <v>22347</v>
      </c>
      <c r="T1658" t="str">
        <f t="shared" si="257"/>
        <v>Cost of Sales 3</v>
      </c>
      <c r="U1658" s="3">
        <f t="shared" si="258"/>
        <v>45317</v>
      </c>
      <c r="V1658" t="str">
        <f>IF($R1658="No","",IF(D1658="","JD",INDEX(Lookup!$B:$B,MATCH(LEFT(D1658,2),Lookup!$A:$A,0))))</f>
        <v>PI</v>
      </c>
      <c r="W1658" t="str">
        <f t="shared" si="259"/>
        <v>xxxx xxx xxxxx</v>
      </c>
      <c r="X1658" t="str">
        <f t="shared" si="260"/>
        <v>xxxx xxx xxx xxx</v>
      </c>
      <c r="Y1658" t="str">
        <f t="shared" si="261"/>
        <v>PI xxx</v>
      </c>
      <c r="Z1658" s="5">
        <f t="shared" si="262"/>
        <v>41.431111000000001</v>
      </c>
    </row>
    <row r="1659" spans="1:26" x14ac:dyDescent="0.25">
      <c r="A1659" s="6" t="s">
        <v>16</v>
      </c>
      <c r="B1659" s="6" t="s">
        <v>16</v>
      </c>
      <c r="C1659" s="6" t="s">
        <v>54</v>
      </c>
      <c r="D1659" s="6" t="s">
        <v>55</v>
      </c>
      <c r="E1659" s="6">
        <v>11111</v>
      </c>
      <c r="F1659" s="6" t="s">
        <v>56</v>
      </c>
      <c r="G1659" s="6">
        <v>123456</v>
      </c>
      <c r="H1659" s="6" t="s">
        <v>57</v>
      </c>
      <c r="I1659" s="7">
        <v>41.431111000000001</v>
      </c>
      <c r="J1659" s="6" t="s">
        <v>15</v>
      </c>
      <c r="K1659" s="7">
        <v>59369.802230500005</v>
      </c>
      <c r="L1659" s="6" t="s">
        <v>15</v>
      </c>
      <c r="M1659" s="6"/>
      <c r="N1659" s="6"/>
      <c r="P1659" s="3">
        <f t="shared" si="253"/>
        <v>45317</v>
      </c>
      <c r="Q1659" t="str">
        <f t="shared" si="254"/>
        <v/>
      </c>
      <c r="R1659" t="str">
        <f t="shared" si="255"/>
        <v>Yes</v>
      </c>
      <c r="S1659">
        <f t="shared" si="256"/>
        <v>22347</v>
      </c>
      <c r="T1659" t="str">
        <f t="shared" si="257"/>
        <v>Cost of Sales 3</v>
      </c>
      <c r="U1659" s="3">
        <f t="shared" si="258"/>
        <v>45317</v>
      </c>
      <c r="V1659" t="str">
        <f>IF($R1659="No","",IF(D1659="","JD",INDEX(Lookup!$B:$B,MATCH(LEFT(D1659,2),Lookup!$A:$A,0))))</f>
        <v>PI</v>
      </c>
      <c r="W1659" t="str">
        <f t="shared" si="259"/>
        <v>xxxx xxx xxxxx</v>
      </c>
      <c r="X1659" t="str">
        <f t="shared" si="260"/>
        <v>xxxx xxx xxx xxx</v>
      </c>
      <c r="Y1659" t="str">
        <f t="shared" si="261"/>
        <v>PI xxx</v>
      </c>
      <c r="Z1659" s="5">
        <f t="shared" si="262"/>
        <v>149.81322850000001</v>
      </c>
    </row>
    <row r="1660" spans="1:26" x14ac:dyDescent="0.25">
      <c r="A1660" s="6" t="s">
        <v>16</v>
      </c>
      <c r="B1660" s="6" t="s">
        <v>16</v>
      </c>
      <c r="C1660" s="6" t="s">
        <v>54</v>
      </c>
      <c r="D1660" s="6" t="s">
        <v>55</v>
      </c>
      <c r="E1660" s="6">
        <v>11111</v>
      </c>
      <c r="F1660" s="6" t="s">
        <v>56</v>
      </c>
      <c r="G1660" s="6">
        <v>123456</v>
      </c>
      <c r="H1660" s="6" t="s">
        <v>57</v>
      </c>
      <c r="I1660" s="7">
        <v>149.81322850000001</v>
      </c>
      <c r="J1660" s="6" t="s">
        <v>15</v>
      </c>
      <c r="K1660" s="7">
        <v>59519.615458999993</v>
      </c>
      <c r="L1660" s="6" t="s">
        <v>15</v>
      </c>
      <c r="M1660" s="6"/>
      <c r="N1660" s="6"/>
      <c r="P1660" s="3">
        <f t="shared" si="253"/>
        <v>45317</v>
      </c>
      <c r="Q1660" t="str">
        <f t="shared" si="254"/>
        <v/>
      </c>
      <c r="R1660" t="str">
        <f t="shared" si="255"/>
        <v>Yes</v>
      </c>
      <c r="S1660">
        <f t="shared" si="256"/>
        <v>22347</v>
      </c>
      <c r="T1660" t="str">
        <f t="shared" si="257"/>
        <v>Cost of Sales 3</v>
      </c>
      <c r="U1660" s="3">
        <f t="shared" si="258"/>
        <v>45317</v>
      </c>
      <c r="V1660" t="str">
        <f>IF($R1660="No","",IF(D1660="","JD",INDEX(Lookup!$B:$B,MATCH(LEFT(D1660,2),Lookup!$A:$A,0))))</f>
        <v>PI</v>
      </c>
      <c r="W1660" t="str">
        <f t="shared" si="259"/>
        <v>xxxx xxx xxxxx</v>
      </c>
      <c r="X1660" t="str">
        <f t="shared" si="260"/>
        <v>xxxx xxx xxx xxx</v>
      </c>
      <c r="Y1660" t="str">
        <f t="shared" si="261"/>
        <v>PI xxx</v>
      </c>
      <c r="Z1660" s="5">
        <f t="shared" si="262"/>
        <v>27.479560499999998</v>
      </c>
    </row>
    <row r="1661" spans="1:26" x14ac:dyDescent="0.25">
      <c r="A1661" s="6" t="s">
        <v>16</v>
      </c>
      <c r="B1661" s="6" t="s">
        <v>16</v>
      </c>
      <c r="C1661" s="6" t="s">
        <v>54</v>
      </c>
      <c r="D1661" s="6" t="s">
        <v>55</v>
      </c>
      <c r="E1661" s="6">
        <v>11111</v>
      </c>
      <c r="F1661" s="6" t="s">
        <v>56</v>
      </c>
      <c r="G1661" s="6">
        <v>123456</v>
      </c>
      <c r="H1661" s="6" t="s">
        <v>57</v>
      </c>
      <c r="I1661" s="7">
        <v>27.479560499999998</v>
      </c>
      <c r="J1661" s="6" t="s">
        <v>15</v>
      </c>
      <c r="K1661" s="7">
        <v>59547.095019499997</v>
      </c>
      <c r="L1661" s="6" t="s">
        <v>15</v>
      </c>
      <c r="M1661" s="6"/>
      <c r="N1661" s="6"/>
      <c r="P1661" s="3">
        <f t="shared" si="253"/>
        <v>45317</v>
      </c>
      <c r="Q1661" t="str">
        <f t="shared" si="254"/>
        <v/>
      </c>
      <c r="R1661" t="str">
        <f t="shared" si="255"/>
        <v>Yes</v>
      </c>
      <c r="S1661">
        <f t="shared" si="256"/>
        <v>22347</v>
      </c>
      <c r="T1661" t="str">
        <f t="shared" si="257"/>
        <v>Cost of Sales 3</v>
      </c>
      <c r="U1661" s="3">
        <f t="shared" si="258"/>
        <v>45317</v>
      </c>
      <c r="V1661" t="str">
        <f>IF($R1661="No","",IF(D1661="","JD",INDEX(Lookup!$B:$B,MATCH(LEFT(D1661,2),Lookup!$A:$A,0))))</f>
        <v>PI</v>
      </c>
      <c r="W1661" t="str">
        <f t="shared" si="259"/>
        <v>xxxx xxx xxxxx</v>
      </c>
      <c r="X1661" t="str">
        <f t="shared" si="260"/>
        <v>xxxx xxx xxx xxx</v>
      </c>
      <c r="Y1661" t="str">
        <f t="shared" si="261"/>
        <v>PI xxx</v>
      </c>
      <c r="Z1661" s="5">
        <f t="shared" si="262"/>
        <v>35.476257999999994</v>
      </c>
    </row>
    <row r="1662" spans="1:26" x14ac:dyDescent="0.25">
      <c r="A1662" s="6" t="s">
        <v>16</v>
      </c>
      <c r="B1662" s="6" t="s">
        <v>16</v>
      </c>
      <c r="C1662" s="6" t="s">
        <v>54</v>
      </c>
      <c r="D1662" s="6" t="s">
        <v>55</v>
      </c>
      <c r="E1662" s="6">
        <v>11111</v>
      </c>
      <c r="F1662" s="6" t="s">
        <v>56</v>
      </c>
      <c r="G1662" s="6">
        <v>123456</v>
      </c>
      <c r="H1662" s="6" t="s">
        <v>57</v>
      </c>
      <c r="I1662" s="7">
        <v>35.476257999999994</v>
      </c>
      <c r="J1662" s="6" t="s">
        <v>15</v>
      </c>
      <c r="K1662" s="7">
        <v>59582.571277499999</v>
      </c>
      <c r="L1662" s="6" t="s">
        <v>15</v>
      </c>
      <c r="M1662" s="6"/>
      <c r="N1662" s="6"/>
      <c r="P1662" s="3">
        <f t="shared" si="253"/>
        <v>45317</v>
      </c>
      <c r="Q1662" t="str">
        <f t="shared" si="254"/>
        <v/>
      </c>
      <c r="R1662" t="str">
        <f t="shared" si="255"/>
        <v>Yes</v>
      </c>
      <c r="S1662">
        <f t="shared" si="256"/>
        <v>22347</v>
      </c>
      <c r="T1662" t="str">
        <f t="shared" si="257"/>
        <v>Cost of Sales 3</v>
      </c>
      <c r="U1662" s="3">
        <f t="shared" si="258"/>
        <v>45317</v>
      </c>
      <c r="V1662" t="str">
        <f>IF($R1662="No","",IF(D1662="","JD",INDEX(Lookup!$B:$B,MATCH(LEFT(D1662,2),Lookup!$A:$A,0))))</f>
        <v>PI</v>
      </c>
      <c r="W1662" t="str">
        <f t="shared" si="259"/>
        <v>xxxx xxx xxxxx</v>
      </c>
      <c r="X1662" t="str">
        <f t="shared" si="260"/>
        <v>xxxx xxx xxx xxx</v>
      </c>
      <c r="Y1662" t="str">
        <f t="shared" si="261"/>
        <v>PI xxx</v>
      </c>
      <c r="Z1662" s="5">
        <f t="shared" si="262"/>
        <v>1.4223375</v>
      </c>
    </row>
    <row r="1663" spans="1:26" x14ac:dyDescent="0.25">
      <c r="A1663" s="6" t="s">
        <v>16</v>
      </c>
      <c r="B1663" s="6" t="s">
        <v>16</v>
      </c>
      <c r="C1663" s="6" t="s">
        <v>54</v>
      </c>
      <c r="D1663" s="6" t="s">
        <v>55</v>
      </c>
      <c r="E1663" s="6">
        <v>11111</v>
      </c>
      <c r="F1663" s="6" t="s">
        <v>56</v>
      </c>
      <c r="G1663" s="6">
        <v>123456</v>
      </c>
      <c r="H1663" s="6" t="s">
        <v>57</v>
      </c>
      <c r="I1663" s="7">
        <v>1.4223375</v>
      </c>
      <c r="J1663" s="6" t="s">
        <v>15</v>
      </c>
      <c r="K1663" s="7">
        <v>59583.993614999999</v>
      </c>
      <c r="L1663" s="6" t="s">
        <v>15</v>
      </c>
      <c r="M1663" s="6"/>
      <c r="N1663" s="6"/>
      <c r="P1663" s="3">
        <f t="shared" si="253"/>
        <v>45317</v>
      </c>
      <c r="Q1663" t="str">
        <f t="shared" si="254"/>
        <v/>
      </c>
      <c r="R1663" t="str">
        <f t="shared" si="255"/>
        <v>Yes</v>
      </c>
      <c r="S1663">
        <f t="shared" si="256"/>
        <v>22347</v>
      </c>
      <c r="T1663" t="str">
        <f t="shared" si="257"/>
        <v>Cost of Sales 3</v>
      </c>
      <c r="U1663" s="3">
        <f t="shared" si="258"/>
        <v>45317</v>
      </c>
      <c r="V1663" t="str">
        <f>IF($R1663="No","",IF(D1663="","JD",INDEX(Lookup!$B:$B,MATCH(LEFT(D1663,2),Lookup!$A:$A,0))))</f>
        <v>PI</v>
      </c>
      <c r="W1663" t="str">
        <f t="shared" si="259"/>
        <v>xxxx xxx xxxxx</v>
      </c>
      <c r="X1663" t="str">
        <f t="shared" si="260"/>
        <v>xxxx xxx xxx xxx</v>
      </c>
      <c r="Y1663" t="str">
        <f t="shared" si="261"/>
        <v>PI xxx</v>
      </c>
      <c r="Z1663" s="5">
        <f t="shared" si="262"/>
        <v>42.847127</v>
      </c>
    </row>
    <row r="1664" spans="1:26" x14ac:dyDescent="0.25">
      <c r="A1664" s="6" t="s">
        <v>16</v>
      </c>
      <c r="B1664" s="6" t="s">
        <v>16</v>
      </c>
      <c r="C1664" s="6" t="s">
        <v>54</v>
      </c>
      <c r="D1664" s="6" t="s">
        <v>55</v>
      </c>
      <c r="E1664" s="6">
        <v>11111</v>
      </c>
      <c r="F1664" s="6" t="s">
        <v>56</v>
      </c>
      <c r="G1664" s="6">
        <v>123456</v>
      </c>
      <c r="H1664" s="6" t="s">
        <v>57</v>
      </c>
      <c r="I1664" s="7">
        <v>42.847127</v>
      </c>
      <c r="J1664" s="6" t="s">
        <v>15</v>
      </c>
      <c r="K1664" s="7">
        <v>59626.840742</v>
      </c>
      <c r="L1664" s="6" t="s">
        <v>15</v>
      </c>
      <c r="M1664" s="6"/>
      <c r="N1664" s="6"/>
      <c r="P1664" s="3">
        <f t="shared" si="253"/>
        <v>45317</v>
      </c>
      <c r="Q1664" t="str">
        <f t="shared" si="254"/>
        <v/>
      </c>
      <c r="R1664" t="str">
        <f t="shared" si="255"/>
        <v>Yes</v>
      </c>
      <c r="S1664">
        <f t="shared" si="256"/>
        <v>22347</v>
      </c>
      <c r="T1664" t="str">
        <f t="shared" si="257"/>
        <v>Cost of Sales 3</v>
      </c>
      <c r="U1664" s="3">
        <f t="shared" si="258"/>
        <v>45317</v>
      </c>
      <c r="V1664" t="str">
        <f>IF($R1664="No","",IF(D1664="","JD",INDEX(Lookup!$B:$B,MATCH(LEFT(D1664,2),Lookup!$A:$A,0))))</f>
        <v>PI</v>
      </c>
      <c r="W1664" t="str">
        <f t="shared" si="259"/>
        <v>xxxx xxx xxxxx</v>
      </c>
      <c r="X1664" t="str">
        <f t="shared" si="260"/>
        <v>xxxx xxx xxx xxx</v>
      </c>
      <c r="Y1664" t="str">
        <f t="shared" si="261"/>
        <v>PI xxx</v>
      </c>
      <c r="Z1664" s="5">
        <f t="shared" si="262"/>
        <v>23.503336999999998</v>
      </c>
    </row>
    <row r="1665" spans="1:26" x14ac:dyDescent="0.25">
      <c r="A1665" s="6" t="s">
        <v>16</v>
      </c>
      <c r="B1665" s="6" t="s">
        <v>16</v>
      </c>
      <c r="C1665" s="6" t="s">
        <v>54</v>
      </c>
      <c r="D1665" s="6" t="s">
        <v>55</v>
      </c>
      <c r="E1665" s="6">
        <v>11111</v>
      </c>
      <c r="F1665" s="6" t="s">
        <v>56</v>
      </c>
      <c r="G1665" s="6">
        <v>123456</v>
      </c>
      <c r="H1665" s="6" t="s">
        <v>57</v>
      </c>
      <c r="I1665" s="7">
        <v>23.503336999999998</v>
      </c>
      <c r="J1665" s="6" t="s">
        <v>15</v>
      </c>
      <c r="K1665" s="7">
        <v>59650.344078999995</v>
      </c>
      <c r="L1665" s="6" t="s">
        <v>15</v>
      </c>
      <c r="M1665" s="6"/>
      <c r="N1665" s="6"/>
      <c r="P1665" s="3">
        <f t="shared" si="253"/>
        <v>45317</v>
      </c>
      <c r="Q1665" t="str">
        <f t="shared" si="254"/>
        <v/>
      </c>
      <c r="R1665" t="str">
        <f t="shared" si="255"/>
        <v>Yes</v>
      </c>
      <c r="S1665">
        <f t="shared" si="256"/>
        <v>22347</v>
      </c>
      <c r="T1665" t="str">
        <f t="shared" si="257"/>
        <v>Cost of Sales 3</v>
      </c>
      <c r="U1665" s="3">
        <f t="shared" si="258"/>
        <v>45317</v>
      </c>
      <c r="V1665" t="str">
        <f>IF($R1665="No","",IF(D1665="","JD",INDEX(Lookup!$B:$B,MATCH(LEFT(D1665,2),Lookup!$A:$A,0))))</f>
        <v>PI</v>
      </c>
      <c r="W1665" t="str">
        <f t="shared" si="259"/>
        <v>xxxx xxx xxxxx</v>
      </c>
      <c r="X1665" t="str">
        <f t="shared" si="260"/>
        <v>xxxx xxx xxx xxx</v>
      </c>
      <c r="Y1665" t="str">
        <f t="shared" si="261"/>
        <v>PI xxx</v>
      </c>
      <c r="Z1665" s="5">
        <f t="shared" si="262"/>
        <v>38.320932999999997</v>
      </c>
    </row>
    <row r="1666" spans="1:26" x14ac:dyDescent="0.25">
      <c r="A1666" s="6" t="s">
        <v>16</v>
      </c>
      <c r="B1666" s="6" t="s">
        <v>16</v>
      </c>
      <c r="C1666" s="6" t="s">
        <v>54</v>
      </c>
      <c r="D1666" s="6" t="s">
        <v>55</v>
      </c>
      <c r="E1666" s="6">
        <v>11111</v>
      </c>
      <c r="F1666" s="6" t="s">
        <v>56</v>
      </c>
      <c r="G1666" s="6">
        <v>123456</v>
      </c>
      <c r="H1666" s="6" t="s">
        <v>57</v>
      </c>
      <c r="I1666" s="7">
        <v>38.320932999999997</v>
      </c>
      <c r="J1666" s="6" t="s">
        <v>15</v>
      </c>
      <c r="K1666" s="7">
        <v>59688.665011999998</v>
      </c>
      <c r="L1666" s="6" t="s">
        <v>15</v>
      </c>
      <c r="M1666" s="6"/>
      <c r="N1666" s="6"/>
      <c r="P1666" s="3">
        <f t="shared" si="253"/>
        <v>45317</v>
      </c>
      <c r="Q1666" t="str">
        <f t="shared" si="254"/>
        <v/>
      </c>
      <c r="R1666" t="str">
        <f t="shared" si="255"/>
        <v>Yes</v>
      </c>
      <c r="S1666">
        <f t="shared" si="256"/>
        <v>22347</v>
      </c>
      <c r="T1666" t="str">
        <f t="shared" si="257"/>
        <v>Cost of Sales 3</v>
      </c>
      <c r="U1666" s="3">
        <f t="shared" si="258"/>
        <v>45317</v>
      </c>
      <c r="V1666" t="str">
        <f>IF($R1666="No","",IF(D1666="","JD",INDEX(Lookup!$B:$B,MATCH(LEFT(D1666,2),Lookup!$A:$A,0))))</f>
        <v>PI</v>
      </c>
      <c r="W1666" t="str">
        <f t="shared" si="259"/>
        <v>xxxx xxx xxxxx</v>
      </c>
      <c r="X1666" t="str">
        <f t="shared" si="260"/>
        <v>xxxx xxx xxx xxx</v>
      </c>
      <c r="Y1666" t="str">
        <f t="shared" si="261"/>
        <v>PI xxx</v>
      </c>
      <c r="Z1666" s="5">
        <f t="shared" si="262"/>
        <v>86.149401999999995</v>
      </c>
    </row>
    <row r="1667" spans="1:26" x14ac:dyDescent="0.25">
      <c r="A1667" s="6" t="s">
        <v>16</v>
      </c>
      <c r="B1667" s="6" t="s">
        <v>16</v>
      </c>
      <c r="C1667" s="6" t="s">
        <v>54</v>
      </c>
      <c r="D1667" s="6" t="s">
        <v>55</v>
      </c>
      <c r="E1667" s="6">
        <v>11111</v>
      </c>
      <c r="F1667" s="6" t="s">
        <v>56</v>
      </c>
      <c r="G1667" s="6">
        <v>123456</v>
      </c>
      <c r="H1667" s="6" t="s">
        <v>57</v>
      </c>
      <c r="I1667" s="7">
        <v>86.149401999999995</v>
      </c>
      <c r="J1667" s="6" t="s">
        <v>15</v>
      </c>
      <c r="K1667" s="7">
        <v>59774.814414</v>
      </c>
      <c r="L1667" s="6" t="s">
        <v>15</v>
      </c>
      <c r="M1667" s="6"/>
      <c r="N1667" s="6"/>
      <c r="P1667" s="3">
        <f t="shared" si="253"/>
        <v>45317</v>
      </c>
      <c r="Q1667" t="str">
        <f t="shared" si="254"/>
        <v/>
      </c>
      <c r="R1667" t="str">
        <f t="shared" si="255"/>
        <v>Yes</v>
      </c>
      <c r="S1667">
        <f t="shared" si="256"/>
        <v>22347</v>
      </c>
      <c r="T1667" t="str">
        <f t="shared" si="257"/>
        <v>Cost of Sales 3</v>
      </c>
      <c r="U1667" s="3">
        <f t="shared" si="258"/>
        <v>45317</v>
      </c>
      <c r="V1667" t="str">
        <f>IF($R1667="No","",IF(D1667="","JD",INDEX(Lookup!$B:$B,MATCH(LEFT(D1667,2),Lookup!$A:$A,0))))</f>
        <v>PI</v>
      </c>
      <c r="W1667" t="str">
        <f t="shared" si="259"/>
        <v>xxxx xxx xxxxx</v>
      </c>
      <c r="X1667" t="str">
        <f t="shared" si="260"/>
        <v>xxxx xxx xxx xxx</v>
      </c>
      <c r="Y1667" t="str">
        <f t="shared" si="261"/>
        <v>PI xxx</v>
      </c>
      <c r="Z1667" s="5">
        <f t="shared" si="262"/>
        <v>53.075313999999992</v>
      </c>
    </row>
    <row r="1668" spans="1:26" x14ac:dyDescent="0.25">
      <c r="A1668" s="6" t="s">
        <v>16</v>
      </c>
      <c r="B1668" s="6" t="s">
        <v>16</v>
      </c>
      <c r="C1668" s="6" t="s">
        <v>54</v>
      </c>
      <c r="D1668" s="6" t="s">
        <v>55</v>
      </c>
      <c r="E1668" s="6">
        <v>11111</v>
      </c>
      <c r="F1668" s="6" t="s">
        <v>56</v>
      </c>
      <c r="G1668" s="6">
        <v>123456</v>
      </c>
      <c r="H1668" s="6" t="s">
        <v>57</v>
      </c>
      <c r="I1668" s="7">
        <v>53.075313999999992</v>
      </c>
      <c r="J1668" s="6" t="s">
        <v>15</v>
      </c>
      <c r="K1668" s="7">
        <v>59827.889727999995</v>
      </c>
      <c r="L1668" s="6" t="s">
        <v>15</v>
      </c>
      <c r="M1668" s="6"/>
      <c r="N1668" s="6"/>
      <c r="P1668" s="3">
        <f t="shared" ref="P1668:P1731" si="263">IFERROR(DATE(RIGHT(A1668,4), MID(A1668,4,2), LEFT(A1668,2)),"")</f>
        <v>45317</v>
      </c>
      <c r="Q1668" t="str">
        <f t="shared" ref="Q1668:Q1731" si="264">IF(AND(I1668="",A1668&lt;&gt;""),"OB","")</f>
        <v/>
      </c>
      <c r="R1668" t="str">
        <f t="shared" ref="R1668:R1731" si="265">IF(Q1668="OB","Yes",IF(I1668&lt;&gt;"","Yes","No"))</f>
        <v>Yes</v>
      </c>
      <c r="S1668">
        <f t="shared" ref="S1668:S1731" si="266">IF($R1668="No","",IF(AND($L1668&lt;&gt;"",$L1667=""),$B1668,S1667))</f>
        <v>22347</v>
      </c>
      <c r="T1668" t="str">
        <f t="shared" ref="T1668:T1731" si="267">IF($R1668="No","",IF(AND($L1668&lt;&gt;"",$L1667=""),$F1668,T1667))</f>
        <v>Cost of Sales 3</v>
      </c>
      <c r="U1668" s="3">
        <f t="shared" ref="U1668:U1731" si="268">IF(Q1668="OB",MIN(P:P)-1,IF(R1668="Yes",P1668,""))</f>
        <v>45317</v>
      </c>
      <c r="V1668" t="str">
        <f>IF($R1668="No","",IF(D1668="","JD",INDEX(Lookup!$B:$B,MATCH(LEFT(D1668,2),Lookup!$A:$A,0))))</f>
        <v>PI</v>
      </c>
      <c r="W1668" t="str">
        <f t="shared" ref="W1668:W1731" si="269">IF(R1668="No","",IF(OR(V1668="PI",V1668="SI"),H1668,""))</f>
        <v>xxxx xxx xxxxx</v>
      </c>
      <c r="X1668" t="str">
        <f t="shared" ref="X1668:X1731" si="270">IF(R1668="Yes",F1668,"")</f>
        <v>xxxx xxx xxx xxx</v>
      </c>
      <c r="Y1668" t="str">
        <f t="shared" ref="Y1668:Y1731" si="271">IF(R1668="No","",IF(OR(V1668="PI",V1668="SI"),D1668,""))</f>
        <v>PI xxx</v>
      </c>
      <c r="Z1668" s="5">
        <f t="shared" ref="Z1668:Z1731" si="272">IF(R1668="No","",IF(Q1668="OB",K1668,I1669))</f>
        <v>0.70800800000000008</v>
      </c>
    </row>
    <row r="1669" spans="1:26" x14ac:dyDescent="0.25">
      <c r="A1669" s="6" t="s">
        <v>16</v>
      </c>
      <c r="B1669" s="6" t="s">
        <v>16</v>
      </c>
      <c r="C1669" s="6" t="s">
        <v>54</v>
      </c>
      <c r="D1669" s="6" t="s">
        <v>55</v>
      </c>
      <c r="E1669" s="6">
        <v>11111</v>
      </c>
      <c r="F1669" s="6" t="s">
        <v>56</v>
      </c>
      <c r="G1669" s="6">
        <v>123456</v>
      </c>
      <c r="H1669" s="6" t="s">
        <v>57</v>
      </c>
      <c r="I1669" s="7">
        <v>0.70800800000000008</v>
      </c>
      <c r="J1669" s="6" t="s">
        <v>15</v>
      </c>
      <c r="K1669" s="7">
        <v>59828.597735999996</v>
      </c>
      <c r="L1669" s="6" t="s">
        <v>15</v>
      </c>
      <c r="M1669" s="6"/>
      <c r="N1669" s="6"/>
      <c r="P1669" s="3">
        <f t="shared" si="263"/>
        <v>45317</v>
      </c>
      <c r="Q1669" t="str">
        <f t="shared" si="264"/>
        <v/>
      </c>
      <c r="R1669" t="str">
        <f t="shared" si="265"/>
        <v>Yes</v>
      </c>
      <c r="S1669">
        <f t="shared" si="266"/>
        <v>22347</v>
      </c>
      <c r="T1669" t="str">
        <f t="shared" si="267"/>
        <v>Cost of Sales 3</v>
      </c>
      <c r="U1669" s="3">
        <f t="shared" si="268"/>
        <v>45317</v>
      </c>
      <c r="V1669" t="str">
        <f>IF($R1669="No","",IF(D1669="","JD",INDEX(Lookup!$B:$B,MATCH(LEFT(D1669,2),Lookup!$A:$A,0))))</f>
        <v>PI</v>
      </c>
      <c r="W1669" t="str">
        <f t="shared" si="269"/>
        <v>xxxx xxx xxxxx</v>
      </c>
      <c r="X1669" t="str">
        <f t="shared" si="270"/>
        <v>xxxx xxx xxx xxx</v>
      </c>
      <c r="Y1669" t="str">
        <f t="shared" si="271"/>
        <v>PI xxx</v>
      </c>
      <c r="Z1669" s="5">
        <f t="shared" si="272"/>
        <v>21.259204500000003</v>
      </c>
    </row>
    <row r="1670" spans="1:26" x14ac:dyDescent="0.25">
      <c r="A1670" s="6" t="s">
        <v>16</v>
      </c>
      <c r="B1670" s="6" t="s">
        <v>16</v>
      </c>
      <c r="C1670" s="6" t="s">
        <v>54</v>
      </c>
      <c r="D1670" s="6" t="s">
        <v>55</v>
      </c>
      <c r="E1670" s="6">
        <v>11111</v>
      </c>
      <c r="F1670" s="6" t="s">
        <v>56</v>
      </c>
      <c r="G1670" s="6">
        <v>123456</v>
      </c>
      <c r="H1670" s="6" t="s">
        <v>57</v>
      </c>
      <c r="I1670" s="7">
        <v>21.259204500000003</v>
      </c>
      <c r="J1670" s="6" t="s">
        <v>15</v>
      </c>
      <c r="K1670" s="7">
        <v>59849.856940499994</v>
      </c>
      <c r="L1670" s="6" t="s">
        <v>15</v>
      </c>
      <c r="M1670" s="6"/>
      <c r="N1670" s="6"/>
      <c r="P1670" s="3">
        <f t="shared" si="263"/>
        <v>45317</v>
      </c>
      <c r="Q1670" t="str">
        <f t="shared" si="264"/>
        <v/>
      </c>
      <c r="R1670" t="str">
        <f t="shared" si="265"/>
        <v>Yes</v>
      </c>
      <c r="S1670">
        <f t="shared" si="266"/>
        <v>22347</v>
      </c>
      <c r="T1670" t="str">
        <f t="shared" si="267"/>
        <v>Cost of Sales 3</v>
      </c>
      <c r="U1670" s="3">
        <f t="shared" si="268"/>
        <v>45317</v>
      </c>
      <c r="V1670" t="str">
        <f>IF($R1670="No","",IF(D1670="","JD",INDEX(Lookup!$B:$B,MATCH(LEFT(D1670,2),Lookup!$A:$A,0))))</f>
        <v>PI</v>
      </c>
      <c r="W1670" t="str">
        <f t="shared" si="269"/>
        <v>xxxx xxx xxxxx</v>
      </c>
      <c r="X1670" t="str">
        <f t="shared" si="270"/>
        <v>xxxx xxx xxx xxx</v>
      </c>
      <c r="Y1670" t="str">
        <f t="shared" si="271"/>
        <v>PI xxx</v>
      </c>
      <c r="Z1670" s="5">
        <f t="shared" si="272"/>
        <v>24.451561999999999</v>
      </c>
    </row>
    <row r="1671" spans="1:26" x14ac:dyDescent="0.25">
      <c r="A1671" s="6" t="s">
        <v>16</v>
      </c>
      <c r="B1671" s="6" t="s">
        <v>16</v>
      </c>
      <c r="C1671" s="6" t="s">
        <v>54</v>
      </c>
      <c r="D1671" s="6" t="s">
        <v>55</v>
      </c>
      <c r="E1671" s="6">
        <v>11111</v>
      </c>
      <c r="F1671" s="6" t="s">
        <v>56</v>
      </c>
      <c r="G1671" s="6">
        <v>123456</v>
      </c>
      <c r="H1671" s="6" t="s">
        <v>57</v>
      </c>
      <c r="I1671" s="7">
        <v>24.451561999999999</v>
      </c>
      <c r="J1671" s="6" t="s">
        <v>15</v>
      </c>
      <c r="K1671" s="7">
        <v>59874.308502500004</v>
      </c>
      <c r="L1671" s="6" t="s">
        <v>15</v>
      </c>
      <c r="M1671" s="6"/>
      <c r="N1671" s="6"/>
      <c r="P1671" s="3">
        <f t="shared" si="263"/>
        <v>45317</v>
      </c>
      <c r="Q1671" t="str">
        <f t="shared" si="264"/>
        <v/>
      </c>
      <c r="R1671" t="str">
        <f t="shared" si="265"/>
        <v>Yes</v>
      </c>
      <c r="S1671">
        <f t="shared" si="266"/>
        <v>22347</v>
      </c>
      <c r="T1671" t="str">
        <f t="shared" si="267"/>
        <v>Cost of Sales 3</v>
      </c>
      <c r="U1671" s="3">
        <f t="shared" si="268"/>
        <v>45317</v>
      </c>
      <c r="V1671" t="str">
        <f>IF($R1671="No","",IF(D1671="","JD",INDEX(Lookup!$B:$B,MATCH(LEFT(D1671,2),Lookup!$A:$A,0))))</f>
        <v>PI</v>
      </c>
      <c r="W1671" t="str">
        <f t="shared" si="269"/>
        <v>xxxx xxx xxxxx</v>
      </c>
      <c r="X1671" t="str">
        <f t="shared" si="270"/>
        <v>xxxx xxx xxx xxx</v>
      </c>
      <c r="Y1671" t="str">
        <f t="shared" si="271"/>
        <v>PI xxx</v>
      </c>
      <c r="Z1671" s="5">
        <f t="shared" si="272"/>
        <v>27.435309999999998</v>
      </c>
    </row>
    <row r="1672" spans="1:26" x14ac:dyDescent="0.25">
      <c r="A1672" s="6" t="s">
        <v>16</v>
      </c>
      <c r="B1672" s="6" t="s">
        <v>16</v>
      </c>
      <c r="C1672" s="6" t="s">
        <v>54</v>
      </c>
      <c r="D1672" s="6" t="s">
        <v>55</v>
      </c>
      <c r="E1672" s="6">
        <v>11111</v>
      </c>
      <c r="F1672" s="6" t="s">
        <v>56</v>
      </c>
      <c r="G1672" s="6">
        <v>123456</v>
      </c>
      <c r="H1672" s="6" t="s">
        <v>57</v>
      </c>
      <c r="I1672" s="7">
        <v>27.435309999999998</v>
      </c>
      <c r="J1672" s="6" t="s">
        <v>15</v>
      </c>
      <c r="K1672" s="7">
        <v>59901.743812499997</v>
      </c>
      <c r="L1672" s="6" t="s">
        <v>15</v>
      </c>
      <c r="M1672" s="6"/>
      <c r="N1672" s="6"/>
      <c r="P1672" s="3">
        <f t="shared" si="263"/>
        <v>45317</v>
      </c>
      <c r="Q1672" t="str">
        <f t="shared" si="264"/>
        <v/>
      </c>
      <c r="R1672" t="str">
        <f t="shared" si="265"/>
        <v>Yes</v>
      </c>
      <c r="S1672">
        <f t="shared" si="266"/>
        <v>22347</v>
      </c>
      <c r="T1672" t="str">
        <f t="shared" si="267"/>
        <v>Cost of Sales 3</v>
      </c>
      <c r="U1672" s="3">
        <f t="shared" si="268"/>
        <v>45317</v>
      </c>
      <c r="V1672" t="str">
        <f>IF($R1672="No","",IF(D1672="","JD",INDEX(Lookup!$B:$B,MATCH(LEFT(D1672,2),Lookup!$A:$A,0))))</f>
        <v>PI</v>
      </c>
      <c r="W1672" t="str">
        <f t="shared" si="269"/>
        <v>xxxx xxx xxxxx</v>
      </c>
      <c r="X1672" t="str">
        <f t="shared" si="270"/>
        <v>xxxx xxx xxx xxx</v>
      </c>
      <c r="Y1672" t="str">
        <f t="shared" si="271"/>
        <v>PI xxx</v>
      </c>
      <c r="Z1672" s="5">
        <f t="shared" si="272"/>
        <v>41.513290500000004</v>
      </c>
    </row>
    <row r="1673" spans="1:26" x14ac:dyDescent="0.25">
      <c r="A1673" s="6" t="s">
        <v>16</v>
      </c>
      <c r="B1673" s="6" t="s">
        <v>16</v>
      </c>
      <c r="C1673" s="6" t="s">
        <v>54</v>
      </c>
      <c r="D1673" s="6" t="s">
        <v>55</v>
      </c>
      <c r="E1673" s="6">
        <v>11111</v>
      </c>
      <c r="F1673" s="6" t="s">
        <v>56</v>
      </c>
      <c r="G1673" s="6">
        <v>123456</v>
      </c>
      <c r="H1673" s="6" t="s">
        <v>57</v>
      </c>
      <c r="I1673" s="7">
        <v>41.513290500000004</v>
      </c>
      <c r="J1673" s="6" t="s">
        <v>15</v>
      </c>
      <c r="K1673" s="7">
        <v>59943.257102999996</v>
      </c>
      <c r="L1673" s="6" t="s">
        <v>15</v>
      </c>
      <c r="M1673" s="6"/>
      <c r="N1673" s="6"/>
      <c r="P1673" s="3">
        <f t="shared" si="263"/>
        <v>45317</v>
      </c>
      <c r="Q1673" t="str">
        <f t="shared" si="264"/>
        <v/>
      </c>
      <c r="R1673" t="str">
        <f t="shared" si="265"/>
        <v>Yes</v>
      </c>
      <c r="S1673">
        <f t="shared" si="266"/>
        <v>22347</v>
      </c>
      <c r="T1673" t="str">
        <f t="shared" si="267"/>
        <v>Cost of Sales 3</v>
      </c>
      <c r="U1673" s="3">
        <f t="shared" si="268"/>
        <v>45317</v>
      </c>
      <c r="V1673" t="str">
        <f>IF($R1673="No","",IF(D1673="","JD",INDEX(Lookup!$B:$B,MATCH(LEFT(D1673,2),Lookup!$A:$A,0))))</f>
        <v>PI</v>
      </c>
      <c r="W1673" t="str">
        <f t="shared" si="269"/>
        <v>xxxx xxx xxxxx</v>
      </c>
      <c r="X1673" t="str">
        <f t="shared" si="270"/>
        <v>xxxx xxx xxx xxx</v>
      </c>
      <c r="Y1673" t="str">
        <f t="shared" si="271"/>
        <v>PI xxx</v>
      </c>
      <c r="Z1673" s="5">
        <f t="shared" si="272"/>
        <v>23.1430115</v>
      </c>
    </row>
    <row r="1674" spans="1:26" x14ac:dyDescent="0.25">
      <c r="A1674" s="6" t="s">
        <v>16</v>
      </c>
      <c r="B1674" s="6" t="s">
        <v>16</v>
      </c>
      <c r="C1674" s="6" t="s">
        <v>54</v>
      </c>
      <c r="D1674" s="6" t="s">
        <v>55</v>
      </c>
      <c r="E1674" s="6">
        <v>11111</v>
      </c>
      <c r="F1674" s="6" t="s">
        <v>56</v>
      </c>
      <c r="G1674" s="6">
        <v>123456</v>
      </c>
      <c r="H1674" s="6" t="s">
        <v>57</v>
      </c>
      <c r="I1674" s="7">
        <v>23.1430115</v>
      </c>
      <c r="J1674" s="6" t="s">
        <v>15</v>
      </c>
      <c r="K1674" s="7">
        <v>59966.4001145</v>
      </c>
      <c r="L1674" s="6" t="s">
        <v>15</v>
      </c>
      <c r="M1674" s="6"/>
      <c r="N1674" s="6"/>
      <c r="P1674" s="3">
        <f t="shared" si="263"/>
        <v>45317</v>
      </c>
      <c r="Q1674" t="str">
        <f t="shared" si="264"/>
        <v/>
      </c>
      <c r="R1674" t="str">
        <f t="shared" si="265"/>
        <v>Yes</v>
      </c>
      <c r="S1674">
        <f t="shared" si="266"/>
        <v>22347</v>
      </c>
      <c r="T1674" t="str">
        <f t="shared" si="267"/>
        <v>Cost of Sales 3</v>
      </c>
      <c r="U1674" s="3">
        <f t="shared" si="268"/>
        <v>45317</v>
      </c>
      <c r="V1674" t="str">
        <f>IF($R1674="No","",IF(D1674="","JD",INDEX(Lookup!$B:$B,MATCH(LEFT(D1674,2),Lookup!$A:$A,0))))</f>
        <v>PI</v>
      </c>
      <c r="W1674" t="str">
        <f t="shared" si="269"/>
        <v>xxxx xxx xxxxx</v>
      </c>
      <c r="X1674" t="str">
        <f t="shared" si="270"/>
        <v>xxxx xxx xxx xxx</v>
      </c>
      <c r="Y1674" t="str">
        <f t="shared" si="271"/>
        <v>PI xxx</v>
      </c>
      <c r="Z1674" s="5">
        <f t="shared" si="272"/>
        <v>51.343223000000002</v>
      </c>
    </row>
    <row r="1675" spans="1:26" x14ac:dyDescent="0.25">
      <c r="A1675" s="6" t="s">
        <v>16</v>
      </c>
      <c r="B1675" s="6" t="s">
        <v>16</v>
      </c>
      <c r="C1675" s="6" t="s">
        <v>54</v>
      </c>
      <c r="D1675" s="6" t="s">
        <v>55</v>
      </c>
      <c r="E1675" s="6">
        <v>11111</v>
      </c>
      <c r="F1675" s="6" t="s">
        <v>56</v>
      </c>
      <c r="G1675" s="6">
        <v>123456</v>
      </c>
      <c r="H1675" s="6" t="s">
        <v>57</v>
      </c>
      <c r="I1675" s="7">
        <v>51.343223000000002</v>
      </c>
      <c r="J1675" s="6" t="s">
        <v>15</v>
      </c>
      <c r="K1675" s="7">
        <v>60017.743337499996</v>
      </c>
      <c r="L1675" s="6" t="s">
        <v>15</v>
      </c>
      <c r="M1675" s="6"/>
      <c r="N1675" s="6"/>
      <c r="P1675" s="3">
        <f t="shared" si="263"/>
        <v>45317</v>
      </c>
      <c r="Q1675" t="str">
        <f t="shared" si="264"/>
        <v/>
      </c>
      <c r="R1675" t="str">
        <f t="shared" si="265"/>
        <v>Yes</v>
      </c>
      <c r="S1675">
        <f t="shared" si="266"/>
        <v>22347</v>
      </c>
      <c r="T1675" t="str">
        <f t="shared" si="267"/>
        <v>Cost of Sales 3</v>
      </c>
      <c r="U1675" s="3">
        <f t="shared" si="268"/>
        <v>45317</v>
      </c>
      <c r="V1675" t="str">
        <f>IF($R1675="No","",IF(D1675="","JD",INDEX(Lookup!$B:$B,MATCH(LEFT(D1675,2),Lookup!$A:$A,0))))</f>
        <v>PI</v>
      </c>
      <c r="W1675" t="str">
        <f t="shared" si="269"/>
        <v>xxxx xxx xxxxx</v>
      </c>
      <c r="X1675" t="str">
        <f t="shared" si="270"/>
        <v>xxxx xxx xxx xxx</v>
      </c>
      <c r="Y1675" t="str">
        <f t="shared" si="271"/>
        <v>PI xxx</v>
      </c>
      <c r="Z1675" s="5">
        <f t="shared" si="272"/>
        <v>24.792922999999998</v>
      </c>
    </row>
    <row r="1676" spans="1:26" x14ac:dyDescent="0.25">
      <c r="A1676" s="6" t="s">
        <v>16</v>
      </c>
      <c r="B1676" s="6" t="s">
        <v>16</v>
      </c>
      <c r="C1676" s="6" t="s">
        <v>54</v>
      </c>
      <c r="D1676" s="6" t="s">
        <v>55</v>
      </c>
      <c r="E1676" s="6">
        <v>11111</v>
      </c>
      <c r="F1676" s="6" t="s">
        <v>56</v>
      </c>
      <c r="G1676" s="6">
        <v>123456</v>
      </c>
      <c r="H1676" s="6" t="s">
        <v>57</v>
      </c>
      <c r="I1676" s="7">
        <v>24.792922999999998</v>
      </c>
      <c r="J1676" s="6" t="s">
        <v>15</v>
      </c>
      <c r="K1676" s="7">
        <v>60042.536260499997</v>
      </c>
      <c r="L1676" s="6" t="s">
        <v>15</v>
      </c>
      <c r="M1676" s="6"/>
      <c r="N1676" s="6"/>
      <c r="P1676" s="3">
        <f t="shared" si="263"/>
        <v>45317</v>
      </c>
      <c r="Q1676" t="str">
        <f t="shared" si="264"/>
        <v/>
      </c>
      <c r="R1676" t="str">
        <f t="shared" si="265"/>
        <v>Yes</v>
      </c>
      <c r="S1676">
        <f t="shared" si="266"/>
        <v>22347</v>
      </c>
      <c r="T1676" t="str">
        <f t="shared" si="267"/>
        <v>Cost of Sales 3</v>
      </c>
      <c r="U1676" s="3">
        <f t="shared" si="268"/>
        <v>45317</v>
      </c>
      <c r="V1676" t="str">
        <f>IF($R1676="No","",IF(D1676="","JD",INDEX(Lookup!$B:$B,MATCH(LEFT(D1676,2),Lookup!$A:$A,0))))</f>
        <v>PI</v>
      </c>
      <c r="W1676" t="str">
        <f t="shared" si="269"/>
        <v>xxxx xxx xxxxx</v>
      </c>
      <c r="X1676" t="str">
        <f t="shared" si="270"/>
        <v>xxxx xxx xxx xxx</v>
      </c>
      <c r="Y1676" t="str">
        <f t="shared" si="271"/>
        <v>PI xxx</v>
      </c>
      <c r="Z1676" s="5">
        <f t="shared" si="272"/>
        <v>27.334166</v>
      </c>
    </row>
    <row r="1677" spans="1:26" x14ac:dyDescent="0.25">
      <c r="A1677" s="6" t="s">
        <v>16</v>
      </c>
      <c r="B1677" s="6" t="s">
        <v>16</v>
      </c>
      <c r="C1677" s="6" t="s">
        <v>54</v>
      </c>
      <c r="D1677" s="6" t="s">
        <v>55</v>
      </c>
      <c r="E1677" s="6">
        <v>11111</v>
      </c>
      <c r="F1677" s="6" t="s">
        <v>56</v>
      </c>
      <c r="G1677" s="6">
        <v>123456</v>
      </c>
      <c r="H1677" s="6" t="s">
        <v>57</v>
      </c>
      <c r="I1677" s="7">
        <v>27.334166</v>
      </c>
      <c r="J1677" s="6" t="s">
        <v>15</v>
      </c>
      <c r="K1677" s="7">
        <v>60069.870426500005</v>
      </c>
      <c r="L1677" s="6" t="s">
        <v>15</v>
      </c>
      <c r="M1677" s="6"/>
      <c r="N1677" s="6"/>
      <c r="P1677" s="3">
        <f t="shared" si="263"/>
        <v>45317</v>
      </c>
      <c r="Q1677" t="str">
        <f t="shared" si="264"/>
        <v/>
      </c>
      <c r="R1677" t="str">
        <f t="shared" si="265"/>
        <v>Yes</v>
      </c>
      <c r="S1677">
        <f t="shared" si="266"/>
        <v>22347</v>
      </c>
      <c r="T1677" t="str">
        <f t="shared" si="267"/>
        <v>Cost of Sales 3</v>
      </c>
      <c r="U1677" s="3">
        <f t="shared" si="268"/>
        <v>45317</v>
      </c>
      <c r="V1677" t="str">
        <f>IF($R1677="No","",IF(D1677="","JD",INDEX(Lookup!$B:$B,MATCH(LEFT(D1677,2),Lookup!$A:$A,0))))</f>
        <v>PI</v>
      </c>
      <c r="W1677" t="str">
        <f t="shared" si="269"/>
        <v>xxxx xxx xxxxx</v>
      </c>
      <c r="X1677" t="str">
        <f t="shared" si="270"/>
        <v>xxxx xxx xxx xxx</v>
      </c>
      <c r="Y1677" t="str">
        <f t="shared" si="271"/>
        <v>PI xxx</v>
      </c>
      <c r="Z1677" s="5">
        <f t="shared" si="272"/>
        <v>81.142774000000003</v>
      </c>
    </row>
    <row r="1678" spans="1:26" x14ac:dyDescent="0.25">
      <c r="A1678" s="6" t="s">
        <v>16</v>
      </c>
      <c r="B1678" s="6" t="s">
        <v>16</v>
      </c>
      <c r="C1678" s="6" t="s">
        <v>54</v>
      </c>
      <c r="D1678" s="6" t="s">
        <v>55</v>
      </c>
      <c r="E1678" s="6">
        <v>11111</v>
      </c>
      <c r="F1678" s="6" t="s">
        <v>56</v>
      </c>
      <c r="G1678" s="6">
        <v>123456</v>
      </c>
      <c r="H1678" s="6" t="s">
        <v>57</v>
      </c>
      <c r="I1678" s="7">
        <v>81.142774000000003</v>
      </c>
      <c r="J1678" s="6" t="s">
        <v>15</v>
      </c>
      <c r="K1678" s="7">
        <v>60151.013200500005</v>
      </c>
      <c r="L1678" s="6" t="s">
        <v>15</v>
      </c>
      <c r="M1678" s="6"/>
      <c r="N1678" s="6"/>
      <c r="P1678" s="3">
        <f t="shared" si="263"/>
        <v>45317</v>
      </c>
      <c r="Q1678" t="str">
        <f t="shared" si="264"/>
        <v/>
      </c>
      <c r="R1678" t="str">
        <f t="shared" si="265"/>
        <v>Yes</v>
      </c>
      <c r="S1678">
        <f t="shared" si="266"/>
        <v>22347</v>
      </c>
      <c r="T1678" t="str">
        <f t="shared" si="267"/>
        <v>Cost of Sales 3</v>
      </c>
      <c r="U1678" s="3">
        <f t="shared" si="268"/>
        <v>45317</v>
      </c>
      <c r="V1678" t="str">
        <f>IF($R1678="No","",IF(D1678="","JD",INDEX(Lookup!$B:$B,MATCH(LEFT(D1678,2),Lookup!$A:$A,0))))</f>
        <v>PI</v>
      </c>
      <c r="W1678" t="str">
        <f t="shared" si="269"/>
        <v>xxxx xxx xxxxx</v>
      </c>
      <c r="X1678" t="str">
        <f t="shared" si="270"/>
        <v>xxxx xxx xxx xxx</v>
      </c>
      <c r="Y1678" t="str">
        <f t="shared" si="271"/>
        <v>PI xxx</v>
      </c>
      <c r="Z1678" s="5">
        <f t="shared" si="272"/>
        <v>24.255595499999998</v>
      </c>
    </row>
    <row r="1679" spans="1:26" x14ac:dyDescent="0.25">
      <c r="A1679" s="6" t="s">
        <v>16</v>
      </c>
      <c r="B1679" s="6" t="s">
        <v>16</v>
      </c>
      <c r="C1679" s="6" t="s">
        <v>54</v>
      </c>
      <c r="D1679" s="6" t="s">
        <v>55</v>
      </c>
      <c r="E1679" s="6">
        <v>11111</v>
      </c>
      <c r="F1679" s="6" t="s">
        <v>56</v>
      </c>
      <c r="G1679" s="6">
        <v>123456</v>
      </c>
      <c r="H1679" s="6" t="s">
        <v>57</v>
      </c>
      <c r="I1679" s="7">
        <v>24.255595499999998</v>
      </c>
      <c r="J1679" s="6" t="s">
        <v>15</v>
      </c>
      <c r="K1679" s="7">
        <v>60175.268796000004</v>
      </c>
      <c r="L1679" s="6" t="s">
        <v>15</v>
      </c>
      <c r="M1679" s="6"/>
      <c r="N1679" s="6"/>
      <c r="P1679" s="3">
        <f t="shared" si="263"/>
        <v>45317</v>
      </c>
      <c r="Q1679" t="str">
        <f t="shared" si="264"/>
        <v/>
      </c>
      <c r="R1679" t="str">
        <f t="shared" si="265"/>
        <v>Yes</v>
      </c>
      <c r="S1679">
        <f t="shared" si="266"/>
        <v>22347</v>
      </c>
      <c r="T1679" t="str">
        <f t="shared" si="267"/>
        <v>Cost of Sales 3</v>
      </c>
      <c r="U1679" s="3">
        <f t="shared" si="268"/>
        <v>45317</v>
      </c>
      <c r="V1679" t="str">
        <f>IF($R1679="No","",IF(D1679="","JD",INDEX(Lookup!$B:$B,MATCH(LEFT(D1679,2),Lookup!$A:$A,0))))</f>
        <v>PI</v>
      </c>
      <c r="W1679" t="str">
        <f t="shared" si="269"/>
        <v>xxxx xxx xxxxx</v>
      </c>
      <c r="X1679" t="str">
        <f t="shared" si="270"/>
        <v>xxxx xxx xxx xxx</v>
      </c>
      <c r="Y1679" t="str">
        <f t="shared" si="271"/>
        <v>PI xxx</v>
      </c>
      <c r="Z1679" s="5">
        <f t="shared" si="272"/>
        <v>15.310673</v>
      </c>
    </row>
    <row r="1680" spans="1:26" x14ac:dyDescent="0.25">
      <c r="A1680" s="6" t="s">
        <v>16</v>
      </c>
      <c r="B1680" s="6" t="s">
        <v>16</v>
      </c>
      <c r="C1680" s="6" t="s">
        <v>54</v>
      </c>
      <c r="D1680" s="6" t="s">
        <v>55</v>
      </c>
      <c r="E1680" s="6">
        <v>11111</v>
      </c>
      <c r="F1680" s="6" t="s">
        <v>56</v>
      </c>
      <c r="G1680" s="6">
        <v>123456</v>
      </c>
      <c r="H1680" s="6" t="s">
        <v>57</v>
      </c>
      <c r="I1680" s="7">
        <v>15.310673</v>
      </c>
      <c r="J1680" s="6" t="s">
        <v>15</v>
      </c>
      <c r="K1680" s="7">
        <v>60190.579469000004</v>
      </c>
      <c r="L1680" s="6" t="s">
        <v>15</v>
      </c>
      <c r="M1680" s="6"/>
      <c r="N1680" s="6"/>
      <c r="P1680" s="3">
        <f t="shared" si="263"/>
        <v>45317</v>
      </c>
      <c r="Q1680" t="str">
        <f t="shared" si="264"/>
        <v/>
      </c>
      <c r="R1680" t="str">
        <f t="shared" si="265"/>
        <v>Yes</v>
      </c>
      <c r="S1680">
        <f t="shared" si="266"/>
        <v>22347</v>
      </c>
      <c r="T1680" t="str">
        <f t="shared" si="267"/>
        <v>Cost of Sales 3</v>
      </c>
      <c r="U1680" s="3">
        <f t="shared" si="268"/>
        <v>45317</v>
      </c>
      <c r="V1680" t="str">
        <f>IF($R1680="No","",IF(D1680="","JD",INDEX(Lookup!$B:$B,MATCH(LEFT(D1680,2),Lookup!$A:$A,0))))</f>
        <v>PI</v>
      </c>
      <c r="W1680" t="str">
        <f t="shared" si="269"/>
        <v>xxxx xxx xxxxx</v>
      </c>
      <c r="X1680" t="str">
        <f t="shared" si="270"/>
        <v>xxxx xxx xxx xxx</v>
      </c>
      <c r="Y1680" t="str">
        <f t="shared" si="271"/>
        <v>PI xxx</v>
      </c>
      <c r="Z1680" s="5">
        <f t="shared" si="272"/>
        <v>18.604174499999999</v>
      </c>
    </row>
    <row r="1681" spans="1:26" x14ac:dyDescent="0.25">
      <c r="A1681" s="6" t="s">
        <v>16</v>
      </c>
      <c r="B1681" s="6" t="s">
        <v>16</v>
      </c>
      <c r="C1681" s="6" t="s">
        <v>54</v>
      </c>
      <c r="D1681" s="6" t="s">
        <v>55</v>
      </c>
      <c r="E1681" s="6">
        <v>11111</v>
      </c>
      <c r="F1681" s="6" t="s">
        <v>56</v>
      </c>
      <c r="G1681" s="6">
        <v>123456</v>
      </c>
      <c r="H1681" s="6" t="s">
        <v>57</v>
      </c>
      <c r="I1681" s="7">
        <v>18.604174499999999</v>
      </c>
      <c r="J1681" s="6" t="s">
        <v>15</v>
      </c>
      <c r="K1681" s="7">
        <v>60209.183643499993</v>
      </c>
      <c r="L1681" s="6" t="s">
        <v>15</v>
      </c>
      <c r="M1681" s="6"/>
      <c r="N1681" s="6"/>
      <c r="P1681" s="3">
        <f t="shared" si="263"/>
        <v>45317</v>
      </c>
      <c r="Q1681" t="str">
        <f t="shared" si="264"/>
        <v/>
      </c>
      <c r="R1681" t="str">
        <f t="shared" si="265"/>
        <v>Yes</v>
      </c>
      <c r="S1681">
        <f t="shared" si="266"/>
        <v>22347</v>
      </c>
      <c r="T1681" t="str">
        <f t="shared" si="267"/>
        <v>Cost of Sales 3</v>
      </c>
      <c r="U1681" s="3">
        <f t="shared" si="268"/>
        <v>45317</v>
      </c>
      <c r="V1681" t="str">
        <f>IF($R1681="No","",IF(D1681="","JD",INDEX(Lookup!$B:$B,MATCH(LEFT(D1681,2),Lookup!$A:$A,0))))</f>
        <v>PI</v>
      </c>
      <c r="W1681" t="str">
        <f t="shared" si="269"/>
        <v>xxxx xxx xxxxx</v>
      </c>
      <c r="X1681" t="str">
        <f t="shared" si="270"/>
        <v>xxxx xxx xxx xxx</v>
      </c>
      <c r="Y1681" t="str">
        <f t="shared" si="271"/>
        <v>PI xxx</v>
      </c>
      <c r="Z1681" s="5">
        <f t="shared" si="272"/>
        <v>0.28446749999999998</v>
      </c>
    </row>
    <row r="1682" spans="1:26" x14ac:dyDescent="0.25">
      <c r="A1682" s="6" t="s">
        <v>16</v>
      </c>
      <c r="B1682" s="6" t="s">
        <v>16</v>
      </c>
      <c r="C1682" s="6" t="s">
        <v>54</v>
      </c>
      <c r="D1682" s="6" t="s">
        <v>55</v>
      </c>
      <c r="E1682" s="6">
        <v>11111</v>
      </c>
      <c r="F1682" s="6" t="s">
        <v>56</v>
      </c>
      <c r="G1682" s="6">
        <v>123456</v>
      </c>
      <c r="H1682" s="6" t="s">
        <v>57</v>
      </c>
      <c r="I1682" s="7">
        <v>0.28446749999999998</v>
      </c>
      <c r="J1682" s="6" t="s">
        <v>15</v>
      </c>
      <c r="K1682" s="7">
        <v>60209.468110999995</v>
      </c>
      <c r="L1682" s="6" t="s">
        <v>15</v>
      </c>
      <c r="M1682" s="6"/>
      <c r="N1682" s="6"/>
      <c r="P1682" s="3">
        <f t="shared" si="263"/>
        <v>45317</v>
      </c>
      <c r="Q1682" t="str">
        <f t="shared" si="264"/>
        <v/>
      </c>
      <c r="R1682" t="str">
        <f t="shared" si="265"/>
        <v>Yes</v>
      </c>
      <c r="S1682">
        <f t="shared" si="266"/>
        <v>22347</v>
      </c>
      <c r="T1682" t="str">
        <f t="shared" si="267"/>
        <v>Cost of Sales 3</v>
      </c>
      <c r="U1682" s="3">
        <f t="shared" si="268"/>
        <v>45317</v>
      </c>
      <c r="V1682" t="str">
        <f>IF($R1682="No","",IF(D1682="","JD",INDEX(Lookup!$B:$B,MATCH(LEFT(D1682,2),Lookup!$A:$A,0))))</f>
        <v>PI</v>
      </c>
      <c r="W1682" t="str">
        <f t="shared" si="269"/>
        <v>xxxx xxx xxxxx</v>
      </c>
      <c r="X1682" t="str">
        <f t="shared" si="270"/>
        <v>xxxx xxx xxx xxx</v>
      </c>
      <c r="Y1682" t="str">
        <f t="shared" si="271"/>
        <v>PI xxx</v>
      </c>
      <c r="Z1682" s="5">
        <f t="shared" si="272"/>
        <v>1.0999410000000001</v>
      </c>
    </row>
    <row r="1683" spans="1:26" x14ac:dyDescent="0.25">
      <c r="A1683" s="6" t="s">
        <v>16</v>
      </c>
      <c r="B1683" s="6" t="s">
        <v>16</v>
      </c>
      <c r="C1683" s="6" t="s">
        <v>54</v>
      </c>
      <c r="D1683" s="6" t="s">
        <v>55</v>
      </c>
      <c r="E1683" s="6">
        <v>11111</v>
      </c>
      <c r="F1683" s="6" t="s">
        <v>56</v>
      </c>
      <c r="G1683" s="6">
        <v>123456</v>
      </c>
      <c r="H1683" s="6" t="s">
        <v>57</v>
      </c>
      <c r="I1683" s="7">
        <v>1.0999410000000001</v>
      </c>
      <c r="J1683" s="6" t="s">
        <v>15</v>
      </c>
      <c r="K1683" s="7">
        <v>60210.568051999995</v>
      </c>
      <c r="L1683" s="6" t="s">
        <v>15</v>
      </c>
      <c r="M1683" s="6"/>
      <c r="N1683" s="6"/>
      <c r="P1683" s="3">
        <f t="shared" si="263"/>
        <v>45317</v>
      </c>
      <c r="Q1683" t="str">
        <f t="shared" si="264"/>
        <v/>
      </c>
      <c r="R1683" t="str">
        <f t="shared" si="265"/>
        <v>Yes</v>
      </c>
      <c r="S1683">
        <f t="shared" si="266"/>
        <v>22347</v>
      </c>
      <c r="T1683" t="str">
        <f t="shared" si="267"/>
        <v>Cost of Sales 3</v>
      </c>
      <c r="U1683" s="3">
        <f t="shared" si="268"/>
        <v>45317</v>
      </c>
      <c r="V1683" t="str">
        <f>IF($R1683="No","",IF(D1683="","JD",INDEX(Lookup!$B:$B,MATCH(LEFT(D1683,2),Lookup!$A:$A,0))))</f>
        <v>PI</v>
      </c>
      <c r="W1683" t="str">
        <f t="shared" si="269"/>
        <v>xxxx xxx xxxxx</v>
      </c>
      <c r="X1683" t="str">
        <f t="shared" si="270"/>
        <v>xxxx xxx xxx xxx</v>
      </c>
      <c r="Y1683" t="str">
        <f t="shared" si="271"/>
        <v>PI xxx</v>
      </c>
      <c r="Z1683" s="5">
        <f t="shared" si="272"/>
        <v>29.799551000000001</v>
      </c>
    </row>
    <row r="1684" spans="1:26" x14ac:dyDescent="0.25">
      <c r="A1684" s="6" t="s">
        <v>16</v>
      </c>
      <c r="B1684" s="6" t="s">
        <v>16</v>
      </c>
      <c r="C1684" s="6" t="s">
        <v>54</v>
      </c>
      <c r="D1684" s="6" t="s">
        <v>55</v>
      </c>
      <c r="E1684" s="6">
        <v>11111</v>
      </c>
      <c r="F1684" s="6" t="s">
        <v>56</v>
      </c>
      <c r="G1684" s="6">
        <v>123456</v>
      </c>
      <c r="H1684" s="6" t="s">
        <v>57</v>
      </c>
      <c r="I1684" s="7">
        <v>29.799551000000001</v>
      </c>
      <c r="J1684" s="6" t="s">
        <v>15</v>
      </c>
      <c r="K1684" s="7">
        <v>60240.367602999999</v>
      </c>
      <c r="L1684" s="6" t="s">
        <v>15</v>
      </c>
      <c r="M1684" s="6"/>
      <c r="N1684" s="6"/>
      <c r="P1684" s="3">
        <f t="shared" si="263"/>
        <v>45317</v>
      </c>
      <c r="Q1684" t="str">
        <f t="shared" si="264"/>
        <v/>
      </c>
      <c r="R1684" t="str">
        <f t="shared" si="265"/>
        <v>Yes</v>
      </c>
      <c r="S1684">
        <f t="shared" si="266"/>
        <v>22347</v>
      </c>
      <c r="T1684" t="str">
        <f t="shared" si="267"/>
        <v>Cost of Sales 3</v>
      </c>
      <c r="U1684" s="3">
        <f t="shared" si="268"/>
        <v>45317</v>
      </c>
      <c r="V1684" t="str">
        <f>IF($R1684="No","",IF(D1684="","JD",INDEX(Lookup!$B:$B,MATCH(LEFT(D1684,2),Lookup!$A:$A,0))))</f>
        <v>PI</v>
      </c>
      <c r="W1684" t="str">
        <f t="shared" si="269"/>
        <v>xxxx xxx xxxxx</v>
      </c>
      <c r="X1684" t="str">
        <f t="shared" si="270"/>
        <v>xxxx xxx xxx xxx</v>
      </c>
      <c r="Y1684" t="str">
        <f t="shared" si="271"/>
        <v>PI xxx</v>
      </c>
      <c r="Z1684" s="5">
        <f t="shared" si="272"/>
        <v>23.952163500000001</v>
      </c>
    </row>
    <row r="1685" spans="1:26" x14ac:dyDescent="0.25">
      <c r="A1685" s="6" t="s">
        <v>16</v>
      </c>
      <c r="B1685" s="6" t="s">
        <v>16</v>
      </c>
      <c r="C1685" s="6" t="s">
        <v>54</v>
      </c>
      <c r="D1685" s="6" t="s">
        <v>55</v>
      </c>
      <c r="E1685" s="6">
        <v>11111</v>
      </c>
      <c r="F1685" s="6" t="s">
        <v>56</v>
      </c>
      <c r="G1685" s="6">
        <v>123456</v>
      </c>
      <c r="H1685" s="6" t="s">
        <v>57</v>
      </c>
      <c r="I1685" s="7">
        <v>23.952163500000001</v>
      </c>
      <c r="J1685" s="6" t="s">
        <v>15</v>
      </c>
      <c r="K1685" s="7">
        <v>60264.319766499997</v>
      </c>
      <c r="L1685" s="6" t="s">
        <v>15</v>
      </c>
      <c r="M1685" s="6"/>
      <c r="N1685" s="6"/>
      <c r="P1685" s="3">
        <f t="shared" si="263"/>
        <v>45317</v>
      </c>
      <c r="Q1685" t="str">
        <f t="shared" si="264"/>
        <v/>
      </c>
      <c r="R1685" t="str">
        <f t="shared" si="265"/>
        <v>Yes</v>
      </c>
      <c r="S1685">
        <f t="shared" si="266"/>
        <v>22347</v>
      </c>
      <c r="T1685" t="str">
        <f t="shared" si="267"/>
        <v>Cost of Sales 3</v>
      </c>
      <c r="U1685" s="3">
        <f t="shared" si="268"/>
        <v>45317</v>
      </c>
      <c r="V1685" t="str">
        <f>IF($R1685="No","",IF(D1685="","JD",INDEX(Lookup!$B:$B,MATCH(LEFT(D1685,2),Lookup!$A:$A,0))))</f>
        <v>PI</v>
      </c>
      <c r="W1685" t="str">
        <f t="shared" si="269"/>
        <v>xxxx xxx xxxxx</v>
      </c>
      <c r="X1685" t="str">
        <f t="shared" si="270"/>
        <v>xxxx xxx xxx xxx</v>
      </c>
      <c r="Y1685" t="str">
        <f t="shared" si="271"/>
        <v>PI xxx</v>
      </c>
      <c r="Z1685" s="5">
        <f t="shared" si="272"/>
        <v>43.150559000000001</v>
      </c>
    </row>
    <row r="1686" spans="1:26" x14ac:dyDescent="0.25">
      <c r="A1686" s="6" t="s">
        <v>16</v>
      </c>
      <c r="B1686" s="6" t="s">
        <v>16</v>
      </c>
      <c r="C1686" s="6" t="s">
        <v>54</v>
      </c>
      <c r="D1686" s="6" t="s">
        <v>55</v>
      </c>
      <c r="E1686" s="6">
        <v>11111</v>
      </c>
      <c r="F1686" s="6" t="s">
        <v>56</v>
      </c>
      <c r="G1686" s="6">
        <v>123456</v>
      </c>
      <c r="H1686" s="6" t="s">
        <v>57</v>
      </c>
      <c r="I1686" s="7">
        <v>43.150559000000001</v>
      </c>
      <c r="J1686" s="6" t="s">
        <v>15</v>
      </c>
      <c r="K1686" s="7">
        <v>60307.470325500006</v>
      </c>
      <c r="L1686" s="6" t="s">
        <v>15</v>
      </c>
      <c r="M1686" s="6"/>
      <c r="N1686" s="6"/>
      <c r="P1686" s="3">
        <f t="shared" si="263"/>
        <v>45317</v>
      </c>
      <c r="Q1686" t="str">
        <f t="shared" si="264"/>
        <v/>
      </c>
      <c r="R1686" t="str">
        <f t="shared" si="265"/>
        <v>Yes</v>
      </c>
      <c r="S1686">
        <f t="shared" si="266"/>
        <v>22347</v>
      </c>
      <c r="T1686" t="str">
        <f t="shared" si="267"/>
        <v>Cost of Sales 3</v>
      </c>
      <c r="U1686" s="3">
        <f t="shared" si="268"/>
        <v>45317</v>
      </c>
      <c r="V1686" t="str">
        <f>IF($R1686="No","",IF(D1686="","JD",INDEX(Lookup!$B:$B,MATCH(LEFT(D1686,2),Lookup!$A:$A,0))))</f>
        <v>PI</v>
      </c>
      <c r="W1686" t="str">
        <f t="shared" si="269"/>
        <v>xxxx xxx xxxxx</v>
      </c>
      <c r="X1686" t="str">
        <f t="shared" si="270"/>
        <v>xxxx xxx xxx xxx</v>
      </c>
      <c r="Y1686" t="str">
        <f t="shared" si="271"/>
        <v>PI xxx</v>
      </c>
      <c r="Z1686" s="5">
        <f t="shared" si="272"/>
        <v>15.133671000000001</v>
      </c>
    </row>
    <row r="1687" spans="1:26" x14ac:dyDescent="0.25">
      <c r="A1687" s="6" t="s">
        <v>16</v>
      </c>
      <c r="B1687" s="6" t="s">
        <v>16</v>
      </c>
      <c r="C1687" s="6" t="s">
        <v>54</v>
      </c>
      <c r="D1687" s="6" t="s">
        <v>55</v>
      </c>
      <c r="E1687" s="6">
        <v>11111</v>
      </c>
      <c r="F1687" s="6" t="s">
        <v>56</v>
      </c>
      <c r="G1687" s="6">
        <v>123456</v>
      </c>
      <c r="H1687" s="6" t="s">
        <v>57</v>
      </c>
      <c r="I1687" s="7">
        <v>15.133671000000001</v>
      </c>
      <c r="J1687" s="6" t="s">
        <v>15</v>
      </c>
      <c r="K1687" s="7">
        <v>60322.603996499995</v>
      </c>
      <c r="L1687" s="6" t="s">
        <v>15</v>
      </c>
      <c r="M1687" s="6"/>
      <c r="N1687" s="6"/>
      <c r="P1687" s="3">
        <f t="shared" si="263"/>
        <v>45317</v>
      </c>
      <c r="Q1687" t="str">
        <f t="shared" si="264"/>
        <v/>
      </c>
      <c r="R1687" t="str">
        <f t="shared" si="265"/>
        <v>Yes</v>
      </c>
      <c r="S1687">
        <f t="shared" si="266"/>
        <v>22347</v>
      </c>
      <c r="T1687" t="str">
        <f t="shared" si="267"/>
        <v>Cost of Sales 3</v>
      </c>
      <c r="U1687" s="3">
        <f t="shared" si="268"/>
        <v>45317</v>
      </c>
      <c r="V1687" t="str">
        <f>IF($R1687="No","",IF(D1687="","JD",INDEX(Lookup!$B:$B,MATCH(LEFT(D1687,2),Lookup!$A:$A,0))))</f>
        <v>PI</v>
      </c>
      <c r="W1687" t="str">
        <f t="shared" si="269"/>
        <v>xxxx xxx xxxxx</v>
      </c>
      <c r="X1687" t="str">
        <f t="shared" si="270"/>
        <v>xxxx xxx xxx xxx</v>
      </c>
      <c r="Y1687" t="str">
        <f t="shared" si="271"/>
        <v>PI xxx</v>
      </c>
      <c r="Z1687" s="5">
        <f t="shared" si="272"/>
        <v>24.976246499999998</v>
      </c>
    </row>
    <row r="1688" spans="1:26" x14ac:dyDescent="0.25">
      <c r="A1688" s="6" t="s">
        <v>16</v>
      </c>
      <c r="B1688" s="6" t="s">
        <v>16</v>
      </c>
      <c r="C1688" s="6" t="s">
        <v>54</v>
      </c>
      <c r="D1688" s="6" t="s">
        <v>55</v>
      </c>
      <c r="E1688" s="6">
        <v>11111</v>
      </c>
      <c r="F1688" s="6" t="s">
        <v>56</v>
      </c>
      <c r="G1688" s="6">
        <v>123456</v>
      </c>
      <c r="H1688" s="6" t="s">
        <v>57</v>
      </c>
      <c r="I1688" s="7">
        <v>24.976246499999998</v>
      </c>
      <c r="J1688" s="6" t="s">
        <v>15</v>
      </c>
      <c r="K1688" s="7">
        <v>60347.580243000004</v>
      </c>
      <c r="L1688" s="6" t="s">
        <v>15</v>
      </c>
      <c r="M1688" s="6"/>
      <c r="N1688" s="6"/>
      <c r="P1688" s="3">
        <f t="shared" si="263"/>
        <v>45317</v>
      </c>
      <c r="Q1688" t="str">
        <f t="shared" si="264"/>
        <v/>
      </c>
      <c r="R1688" t="str">
        <f t="shared" si="265"/>
        <v>Yes</v>
      </c>
      <c r="S1688">
        <f t="shared" si="266"/>
        <v>22347</v>
      </c>
      <c r="T1688" t="str">
        <f t="shared" si="267"/>
        <v>Cost of Sales 3</v>
      </c>
      <c r="U1688" s="3">
        <f t="shared" si="268"/>
        <v>45317</v>
      </c>
      <c r="V1688" t="str">
        <f>IF($R1688="No","",IF(D1688="","JD",INDEX(Lookup!$B:$B,MATCH(LEFT(D1688,2),Lookup!$A:$A,0))))</f>
        <v>PI</v>
      </c>
      <c r="W1688" t="str">
        <f t="shared" si="269"/>
        <v>xxxx xxx xxxxx</v>
      </c>
      <c r="X1688" t="str">
        <f t="shared" si="270"/>
        <v>xxxx xxx xxx xxx</v>
      </c>
      <c r="Y1688" t="str">
        <f t="shared" si="271"/>
        <v>PI xxx</v>
      </c>
      <c r="Z1688" s="5">
        <f t="shared" si="272"/>
        <v>14.703809000000001</v>
      </c>
    </row>
    <row r="1689" spans="1:26" x14ac:dyDescent="0.25">
      <c r="A1689" s="6" t="s">
        <v>16</v>
      </c>
      <c r="B1689" s="6" t="s">
        <v>16</v>
      </c>
      <c r="C1689" s="6" t="s">
        <v>54</v>
      </c>
      <c r="D1689" s="6" t="s">
        <v>55</v>
      </c>
      <c r="E1689" s="6">
        <v>11111</v>
      </c>
      <c r="F1689" s="6" t="s">
        <v>56</v>
      </c>
      <c r="G1689" s="6">
        <v>123456</v>
      </c>
      <c r="H1689" s="6" t="s">
        <v>57</v>
      </c>
      <c r="I1689" s="7">
        <v>14.703809000000001</v>
      </c>
      <c r="J1689" s="6" t="s">
        <v>15</v>
      </c>
      <c r="K1689" s="7">
        <v>60362.284051999995</v>
      </c>
      <c r="L1689" s="6" t="s">
        <v>15</v>
      </c>
      <c r="M1689" s="6"/>
      <c r="N1689" s="6"/>
      <c r="P1689" s="3">
        <f t="shared" si="263"/>
        <v>45317</v>
      </c>
      <c r="Q1689" t="str">
        <f t="shared" si="264"/>
        <v/>
      </c>
      <c r="R1689" t="str">
        <f t="shared" si="265"/>
        <v>Yes</v>
      </c>
      <c r="S1689">
        <f t="shared" si="266"/>
        <v>22347</v>
      </c>
      <c r="T1689" t="str">
        <f t="shared" si="267"/>
        <v>Cost of Sales 3</v>
      </c>
      <c r="U1689" s="3">
        <f t="shared" si="268"/>
        <v>45317</v>
      </c>
      <c r="V1689" t="str">
        <f>IF($R1689="No","",IF(D1689="","JD",INDEX(Lookup!$B:$B,MATCH(LEFT(D1689,2),Lookup!$A:$A,0))))</f>
        <v>PI</v>
      </c>
      <c r="W1689" t="str">
        <f t="shared" si="269"/>
        <v>xxxx xxx xxxxx</v>
      </c>
      <c r="X1689" t="str">
        <f t="shared" si="270"/>
        <v>xxxx xxx xxx xxx</v>
      </c>
      <c r="Y1689" t="str">
        <f t="shared" si="271"/>
        <v>PI xxx</v>
      </c>
      <c r="Z1689" s="5">
        <f t="shared" si="272"/>
        <v>0.34136100000000003</v>
      </c>
    </row>
    <row r="1690" spans="1:26" x14ac:dyDescent="0.25">
      <c r="A1690" s="6" t="s">
        <v>16</v>
      </c>
      <c r="B1690" s="6" t="s">
        <v>16</v>
      </c>
      <c r="C1690" s="6" t="s">
        <v>54</v>
      </c>
      <c r="D1690" s="6" t="s">
        <v>55</v>
      </c>
      <c r="E1690" s="6">
        <v>11111</v>
      </c>
      <c r="F1690" s="6" t="s">
        <v>56</v>
      </c>
      <c r="G1690" s="6">
        <v>123456</v>
      </c>
      <c r="H1690" s="6" t="s">
        <v>57</v>
      </c>
      <c r="I1690" s="7">
        <v>0.34136100000000003</v>
      </c>
      <c r="J1690" s="6" t="s">
        <v>15</v>
      </c>
      <c r="K1690" s="7">
        <v>60362.625413000002</v>
      </c>
      <c r="L1690" s="6" t="s">
        <v>15</v>
      </c>
      <c r="M1690" s="6"/>
      <c r="N1690" s="6"/>
      <c r="P1690" s="3">
        <f t="shared" si="263"/>
        <v>45317</v>
      </c>
      <c r="Q1690" t="str">
        <f t="shared" si="264"/>
        <v/>
      </c>
      <c r="R1690" t="str">
        <f t="shared" si="265"/>
        <v>Yes</v>
      </c>
      <c r="S1690">
        <f t="shared" si="266"/>
        <v>22347</v>
      </c>
      <c r="T1690" t="str">
        <f t="shared" si="267"/>
        <v>Cost of Sales 3</v>
      </c>
      <c r="U1690" s="3">
        <f t="shared" si="268"/>
        <v>45317</v>
      </c>
      <c r="V1690" t="str">
        <f>IF($R1690="No","",IF(D1690="","JD",INDEX(Lookup!$B:$B,MATCH(LEFT(D1690,2),Lookup!$A:$A,0))))</f>
        <v>PI</v>
      </c>
      <c r="W1690" t="str">
        <f t="shared" si="269"/>
        <v>xxxx xxx xxxxx</v>
      </c>
      <c r="X1690" t="str">
        <f t="shared" si="270"/>
        <v>xxxx xxx xxx xxx</v>
      </c>
      <c r="Y1690" t="str">
        <f t="shared" si="271"/>
        <v>PI xxx</v>
      </c>
      <c r="Z1690" s="5">
        <f t="shared" si="272"/>
        <v>3.4136100000000003</v>
      </c>
    </row>
    <row r="1691" spans="1:26" x14ac:dyDescent="0.25">
      <c r="A1691" s="6" t="s">
        <v>16</v>
      </c>
      <c r="B1691" s="6" t="s">
        <v>16</v>
      </c>
      <c r="C1691" s="6" t="s">
        <v>54</v>
      </c>
      <c r="D1691" s="6" t="s">
        <v>55</v>
      </c>
      <c r="E1691" s="6">
        <v>11111</v>
      </c>
      <c r="F1691" s="6" t="s">
        <v>56</v>
      </c>
      <c r="G1691" s="6">
        <v>123456</v>
      </c>
      <c r="H1691" s="6" t="s">
        <v>57</v>
      </c>
      <c r="I1691" s="7">
        <v>3.4136100000000003</v>
      </c>
      <c r="J1691" s="6" t="s">
        <v>15</v>
      </c>
      <c r="K1691" s="7">
        <v>60366.039022999998</v>
      </c>
      <c r="L1691" s="6" t="s">
        <v>15</v>
      </c>
      <c r="M1691" s="6"/>
      <c r="N1691" s="6"/>
      <c r="P1691" s="3">
        <f t="shared" si="263"/>
        <v>45317</v>
      </c>
      <c r="Q1691" t="str">
        <f t="shared" si="264"/>
        <v/>
      </c>
      <c r="R1691" t="str">
        <f t="shared" si="265"/>
        <v>Yes</v>
      </c>
      <c r="S1691">
        <f t="shared" si="266"/>
        <v>22347</v>
      </c>
      <c r="T1691" t="str">
        <f t="shared" si="267"/>
        <v>Cost of Sales 3</v>
      </c>
      <c r="U1691" s="3">
        <f t="shared" si="268"/>
        <v>45317</v>
      </c>
      <c r="V1691" t="str">
        <f>IF($R1691="No","",IF(D1691="","JD",INDEX(Lookup!$B:$B,MATCH(LEFT(D1691,2),Lookup!$A:$A,0))))</f>
        <v>PI</v>
      </c>
      <c r="W1691" t="str">
        <f t="shared" si="269"/>
        <v>xxxx xxx xxxxx</v>
      </c>
      <c r="X1691" t="str">
        <f t="shared" si="270"/>
        <v>xxxx xxx xxx xxx</v>
      </c>
      <c r="Y1691" t="str">
        <f t="shared" si="271"/>
        <v>PI xxx</v>
      </c>
      <c r="Z1691" s="5">
        <f t="shared" si="272"/>
        <v>14.292911499999999</v>
      </c>
    </row>
    <row r="1692" spans="1:26" x14ac:dyDescent="0.25">
      <c r="A1692" s="6" t="s">
        <v>16</v>
      </c>
      <c r="B1692" s="6" t="s">
        <v>16</v>
      </c>
      <c r="C1692" s="6" t="s">
        <v>54</v>
      </c>
      <c r="D1692" s="6" t="s">
        <v>55</v>
      </c>
      <c r="E1692" s="6">
        <v>11111</v>
      </c>
      <c r="F1692" s="6" t="s">
        <v>56</v>
      </c>
      <c r="G1692" s="6">
        <v>123456</v>
      </c>
      <c r="H1692" s="6" t="s">
        <v>57</v>
      </c>
      <c r="I1692" s="7">
        <v>14.292911499999999</v>
      </c>
      <c r="J1692" s="6" t="s">
        <v>15</v>
      </c>
      <c r="K1692" s="7">
        <v>60380.331934499998</v>
      </c>
      <c r="L1692" s="6" t="s">
        <v>15</v>
      </c>
      <c r="M1692" s="6"/>
      <c r="N1692" s="6"/>
      <c r="P1692" s="3">
        <f t="shared" si="263"/>
        <v>45317</v>
      </c>
      <c r="Q1692" t="str">
        <f t="shared" si="264"/>
        <v/>
      </c>
      <c r="R1692" t="str">
        <f t="shared" si="265"/>
        <v>Yes</v>
      </c>
      <c r="S1692">
        <f t="shared" si="266"/>
        <v>22347</v>
      </c>
      <c r="T1692" t="str">
        <f t="shared" si="267"/>
        <v>Cost of Sales 3</v>
      </c>
      <c r="U1692" s="3">
        <f t="shared" si="268"/>
        <v>45317</v>
      </c>
      <c r="V1692" t="str">
        <f>IF($R1692="No","",IF(D1692="","JD",INDEX(Lookup!$B:$B,MATCH(LEFT(D1692,2),Lookup!$A:$A,0))))</f>
        <v>PI</v>
      </c>
      <c r="W1692" t="str">
        <f t="shared" si="269"/>
        <v>xxxx xxx xxxxx</v>
      </c>
      <c r="X1692" t="str">
        <f t="shared" si="270"/>
        <v>xxxx xxx xxx xxx</v>
      </c>
      <c r="Y1692" t="str">
        <f t="shared" si="271"/>
        <v>PI xxx</v>
      </c>
      <c r="Z1692" s="5">
        <f t="shared" si="272"/>
        <v>21.290811999999999</v>
      </c>
    </row>
    <row r="1693" spans="1:26" x14ac:dyDescent="0.25">
      <c r="A1693" s="6" t="s">
        <v>16</v>
      </c>
      <c r="B1693" s="6" t="s">
        <v>16</v>
      </c>
      <c r="C1693" s="6" t="s">
        <v>54</v>
      </c>
      <c r="D1693" s="6" t="s">
        <v>55</v>
      </c>
      <c r="E1693" s="6">
        <v>11111</v>
      </c>
      <c r="F1693" s="6" t="s">
        <v>56</v>
      </c>
      <c r="G1693" s="6">
        <v>123456</v>
      </c>
      <c r="H1693" s="6" t="s">
        <v>57</v>
      </c>
      <c r="I1693" s="7">
        <v>21.290811999999999</v>
      </c>
      <c r="J1693" s="6" t="s">
        <v>15</v>
      </c>
      <c r="K1693" s="7">
        <v>60401.622746499997</v>
      </c>
      <c r="L1693" s="6" t="s">
        <v>15</v>
      </c>
      <c r="M1693" s="6"/>
      <c r="N1693" s="6"/>
      <c r="P1693" s="3">
        <f t="shared" si="263"/>
        <v>45317</v>
      </c>
      <c r="Q1693" t="str">
        <f t="shared" si="264"/>
        <v/>
      </c>
      <c r="R1693" t="str">
        <f t="shared" si="265"/>
        <v>Yes</v>
      </c>
      <c r="S1693">
        <f t="shared" si="266"/>
        <v>22347</v>
      </c>
      <c r="T1693" t="str">
        <f t="shared" si="267"/>
        <v>Cost of Sales 3</v>
      </c>
      <c r="U1693" s="3">
        <f t="shared" si="268"/>
        <v>45317</v>
      </c>
      <c r="V1693" t="str">
        <f>IF($R1693="No","",IF(D1693="","JD",INDEX(Lookup!$B:$B,MATCH(LEFT(D1693,2),Lookup!$A:$A,0))))</f>
        <v>PI</v>
      </c>
      <c r="W1693" t="str">
        <f t="shared" si="269"/>
        <v>xxxx xxx xxxxx</v>
      </c>
      <c r="X1693" t="str">
        <f t="shared" si="270"/>
        <v>xxxx xxx xxx xxx</v>
      </c>
      <c r="Y1693" t="str">
        <f t="shared" si="271"/>
        <v>PI xxx</v>
      </c>
      <c r="Z1693" s="5">
        <f t="shared" si="272"/>
        <v>53.669535000000003</v>
      </c>
    </row>
    <row r="1694" spans="1:26" x14ac:dyDescent="0.25">
      <c r="A1694" s="6" t="s">
        <v>16</v>
      </c>
      <c r="B1694" s="6" t="s">
        <v>16</v>
      </c>
      <c r="C1694" s="6" t="s">
        <v>54</v>
      </c>
      <c r="D1694" s="6" t="s">
        <v>55</v>
      </c>
      <c r="E1694" s="6">
        <v>11111</v>
      </c>
      <c r="F1694" s="6" t="s">
        <v>56</v>
      </c>
      <c r="G1694" s="6">
        <v>123456</v>
      </c>
      <c r="H1694" s="6" t="s">
        <v>57</v>
      </c>
      <c r="I1694" s="7">
        <v>53.669535000000003</v>
      </c>
      <c r="J1694" s="6" t="s">
        <v>15</v>
      </c>
      <c r="K1694" s="7">
        <v>60455.292281499998</v>
      </c>
      <c r="L1694" s="6" t="s">
        <v>15</v>
      </c>
      <c r="M1694" s="6"/>
      <c r="N1694" s="6"/>
      <c r="P1694" s="3">
        <f t="shared" si="263"/>
        <v>45317</v>
      </c>
      <c r="Q1694" t="str">
        <f t="shared" si="264"/>
        <v/>
      </c>
      <c r="R1694" t="str">
        <f t="shared" si="265"/>
        <v>Yes</v>
      </c>
      <c r="S1694">
        <f t="shared" si="266"/>
        <v>22347</v>
      </c>
      <c r="T1694" t="str">
        <f t="shared" si="267"/>
        <v>Cost of Sales 3</v>
      </c>
      <c r="U1694" s="3">
        <f t="shared" si="268"/>
        <v>45317</v>
      </c>
      <c r="V1694" t="str">
        <f>IF($R1694="No","",IF(D1694="","JD",INDEX(Lookup!$B:$B,MATCH(LEFT(D1694,2),Lookup!$A:$A,0))))</f>
        <v>PI</v>
      </c>
      <c r="W1694" t="str">
        <f t="shared" si="269"/>
        <v>xxxx xxx xxxxx</v>
      </c>
      <c r="X1694" t="str">
        <f t="shared" si="270"/>
        <v>xxxx xxx xxx xxx</v>
      </c>
      <c r="Y1694" t="str">
        <f t="shared" si="271"/>
        <v>PI xxx</v>
      </c>
      <c r="Z1694" s="5">
        <f t="shared" si="272"/>
        <v>3.982545</v>
      </c>
    </row>
    <row r="1695" spans="1:26" x14ac:dyDescent="0.25">
      <c r="A1695" s="6" t="s">
        <v>16</v>
      </c>
      <c r="B1695" s="6" t="s">
        <v>16</v>
      </c>
      <c r="C1695" s="6" t="s">
        <v>54</v>
      </c>
      <c r="D1695" s="6" t="s">
        <v>55</v>
      </c>
      <c r="E1695" s="6">
        <v>11111</v>
      </c>
      <c r="F1695" s="6" t="s">
        <v>56</v>
      </c>
      <c r="G1695" s="6">
        <v>123456</v>
      </c>
      <c r="H1695" s="6" t="s">
        <v>57</v>
      </c>
      <c r="I1695" s="7">
        <v>3.982545</v>
      </c>
      <c r="J1695" s="6" t="s">
        <v>15</v>
      </c>
      <c r="K1695" s="7">
        <v>60459.274826500005</v>
      </c>
      <c r="L1695" s="6" t="s">
        <v>15</v>
      </c>
      <c r="M1695" s="6"/>
      <c r="N1695" s="6"/>
      <c r="P1695" s="3">
        <f t="shared" si="263"/>
        <v>45317</v>
      </c>
      <c r="Q1695" t="str">
        <f t="shared" si="264"/>
        <v/>
      </c>
      <c r="R1695" t="str">
        <f t="shared" si="265"/>
        <v>Yes</v>
      </c>
      <c r="S1695">
        <f t="shared" si="266"/>
        <v>22347</v>
      </c>
      <c r="T1695" t="str">
        <f t="shared" si="267"/>
        <v>Cost of Sales 3</v>
      </c>
      <c r="U1695" s="3">
        <f t="shared" si="268"/>
        <v>45317</v>
      </c>
      <c r="V1695" t="str">
        <f>IF($R1695="No","",IF(D1695="","JD",INDEX(Lookup!$B:$B,MATCH(LEFT(D1695,2),Lookup!$A:$A,0))))</f>
        <v>PI</v>
      </c>
      <c r="W1695" t="str">
        <f t="shared" si="269"/>
        <v>xxxx xxx xxxxx</v>
      </c>
      <c r="X1695" t="str">
        <f t="shared" si="270"/>
        <v>xxxx xxx xxx xxx</v>
      </c>
      <c r="Y1695" t="str">
        <f t="shared" si="271"/>
        <v>PI xxx</v>
      </c>
      <c r="Z1695" s="5">
        <f t="shared" si="272"/>
        <v>36.664699999999996</v>
      </c>
    </row>
    <row r="1696" spans="1:26" x14ac:dyDescent="0.25">
      <c r="A1696" s="6" t="s">
        <v>16</v>
      </c>
      <c r="B1696" s="6" t="s">
        <v>16</v>
      </c>
      <c r="C1696" s="6" t="s">
        <v>54</v>
      </c>
      <c r="D1696" s="6" t="s">
        <v>55</v>
      </c>
      <c r="E1696" s="6">
        <v>11111</v>
      </c>
      <c r="F1696" s="6" t="s">
        <v>56</v>
      </c>
      <c r="G1696" s="6">
        <v>123456</v>
      </c>
      <c r="H1696" s="6" t="s">
        <v>57</v>
      </c>
      <c r="I1696" s="7">
        <v>36.664699999999996</v>
      </c>
      <c r="J1696" s="6" t="s">
        <v>15</v>
      </c>
      <c r="K1696" s="7">
        <v>60495.939526500006</v>
      </c>
      <c r="L1696" s="6" t="s">
        <v>15</v>
      </c>
      <c r="M1696" s="6"/>
      <c r="N1696" s="6"/>
      <c r="P1696" s="3">
        <f t="shared" si="263"/>
        <v>45317</v>
      </c>
      <c r="Q1696" t="str">
        <f t="shared" si="264"/>
        <v/>
      </c>
      <c r="R1696" t="str">
        <f t="shared" si="265"/>
        <v>Yes</v>
      </c>
      <c r="S1696">
        <f t="shared" si="266"/>
        <v>22347</v>
      </c>
      <c r="T1696" t="str">
        <f t="shared" si="267"/>
        <v>Cost of Sales 3</v>
      </c>
      <c r="U1696" s="3">
        <f t="shared" si="268"/>
        <v>45317</v>
      </c>
      <c r="V1696" t="str">
        <f>IF($R1696="No","",IF(D1696="","JD",INDEX(Lookup!$B:$B,MATCH(LEFT(D1696,2),Lookup!$A:$A,0))))</f>
        <v>PI</v>
      </c>
      <c r="W1696" t="str">
        <f t="shared" si="269"/>
        <v>xxxx xxx xxxxx</v>
      </c>
      <c r="X1696" t="str">
        <f t="shared" si="270"/>
        <v>xxxx xxx xxx xxx</v>
      </c>
      <c r="Y1696" t="str">
        <f t="shared" si="271"/>
        <v>PI xxx</v>
      </c>
      <c r="Z1696" s="5">
        <f t="shared" si="272"/>
        <v>24.913031499999999</v>
      </c>
    </row>
    <row r="1697" spans="1:26" x14ac:dyDescent="0.25">
      <c r="A1697" s="6" t="s">
        <v>16</v>
      </c>
      <c r="B1697" s="6" t="s">
        <v>16</v>
      </c>
      <c r="C1697" s="6" t="s">
        <v>54</v>
      </c>
      <c r="D1697" s="6" t="s">
        <v>55</v>
      </c>
      <c r="E1697" s="6">
        <v>11111</v>
      </c>
      <c r="F1697" s="6" t="s">
        <v>56</v>
      </c>
      <c r="G1697" s="6">
        <v>123456</v>
      </c>
      <c r="H1697" s="6" t="s">
        <v>57</v>
      </c>
      <c r="I1697" s="7">
        <v>24.913031499999999</v>
      </c>
      <c r="J1697" s="6" t="s">
        <v>15</v>
      </c>
      <c r="K1697" s="7">
        <v>60520.852557999999</v>
      </c>
      <c r="L1697" s="6" t="s">
        <v>15</v>
      </c>
      <c r="M1697" s="6"/>
      <c r="N1697" s="6"/>
      <c r="P1697" s="3">
        <f t="shared" si="263"/>
        <v>45317</v>
      </c>
      <c r="Q1697" t="str">
        <f t="shared" si="264"/>
        <v/>
      </c>
      <c r="R1697" t="str">
        <f t="shared" si="265"/>
        <v>Yes</v>
      </c>
      <c r="S1697">
        <f t="shared" si="266"/>
        <v>22347</v>
      </c>
      <c r="T1697" t="str">
        <f t="shared" si="267"/>
        <v>Cost of Sales 3</v>
      </c>
      <c r="U1697" s="3">
        <f t="shared" si="268"/>
        <v>45317</v>
      </c>
      <c r="V1697" t="str">
        <f>IF($R1697="No","",IF(D1697="","JD",INDEX(Lookup!$B:$B,MATCH(LEFT(D1697,2),Lookup!$A:$A,0))))</f>
        <v>PI</v>
      </c>
      <c r="W1697" t="str">
        <f t="shared" si="269"/>
        <v>xxxx xxx xxxxx</v>
      </c>
      <c r="X1697" t="str">
        <f t="shared" si="270"/>
        <v>xxxx xxx xxx xxx</v>
      </c>
      <c r="Y1697" t="str">
        <f t="shared" si="271"/>
        <v>PI xxx</v>
      </c>
      <c r="Z1697" s="5">
        <f t="shared" si="272"/>
        <v>26.063544499999999</v>
      </c>
    </row>
    <row r="1698" spans="1:26" x14ac:dyDescent="0.25">
      <c r="A1698" s="6" t="s">
        <v>16</v>
      </c>
      <c r="B1698" s="6" t="s">
        <v>16</v>
      </c>
      <c r="C1698" s="6" t="s">
        <v>54</v>
      </c>
      <c r="D1698" s="6" t="s">
        <v>55</v>
      </c>
      <c r="E1698" s="6">
        <v>11111</v>
      </c>
      <c r="F1698" s="6" t="s">
        <v>56</v>
      </c>
      <c r="G1698" s="6">
        <v>123456</v>
      </c>
      <c r="H1698" s="6" t="s">
        <v>57</v>
      </c>
      <c r="I1698" s="7">
        <v>26.063544499999999</v>
      </c>
      <c r="J1698" s="6" t="s">
        <v>15</v>
      </c>
      <c r="K1698" s="7">
        <v>60546.916102499999</v>
      </c>
      <c r="L1698" s="6" t="s">
        <v>15</v>
      </c>
      <c r="M1698" s="6"/>
      <c r="N1698" s="6"/>
      <c r="P1698" s="3">
        <f t="shared" si="263"/>
        <v>45317</v>
      </c>
      <c r="Q1698" t="str">
        <f t="shared" si="264"/>
        <v/>
      </c>
      <c r="R1698" t="str">
        <f t="shared" si="265"/>
        <v>Yes</v>
      </c>
      <c r="S1698">
        <f t="shared" si="266"/>
        <v>22347</v>
      </c>
      <c r="T1698" t="str">
        <f t="shared" si="267"/>
        <v>Cost of Sales 3</v>
      </c>
      <c r="U1698" s="3">
        <f t="shared" si="268"/>
        <v>45317</v>
      </c>
      <c r="V1698" t="str">
        <f>IF($R1698="No","",IF(D1698="","JD",INDEX(Lookup!$B:$B,MATCH(LEFT(D1698,2),Lookup!$A:$A,0))))</f>
        <v>PI</v>
      </c>
      <c r="W1698" t="str">
        <f t="shared" si="269"/>
        <v>xxxx xxx xxxxx</v>
      </c>
      <c r="X1698" t="str">
        <f t="shared" si="270"/>
        <v>xxxx xxx xxx xxx</v>
      </c>
      <c r="Y1698" t="str">
        <f t="shared" si="271"/>
        <v>PI xxx</v>
      </c>
      <c r="Z1698" s="5">
        <f t="shared" si="272"/>
        <v>19.394362000000001</v>
      </c>
    </row>
    <row r="1699" spans="1:26" x14ac:dyDescent="0.25">
      <c r="A1699" s="6" t="s">
        <v>16</v>
      </c>
      <c r="B1699" s="6" t="s">
        <v>16</v>
      </c>
      <c r="C1699" s="6" t="s">
        <v>54</v>
      </c>
      <c r="D1699" s="6" t="s">
        <v>55</v>
      </c>
      <c r="E1699" s="6">
        <v>11111</v>
      </c>
      <c r="F1699" s="6" t="s">
        <v>56</v>
      </c>
      <c r="G1699" s="6">
        <v>123456</v>
      </c>
      <c r="H1699" s="6" t="s">
        <v>57</v>
      </c>
      <c r="I1699" s="7">
        <v>19.394362000000001</v>
      </c>
      <c r="J1699" s="6" t="s">
        <v>15</v>
      </c>
      <c r="K1699" s="7">
        <v>60566.310464499998</v>
      </c>
      <c r="L1699" s="6" t="s">
        <v>15</v>
      </c>
      <c r="M1699" s="6"/>
      <c r="N1699" s="6"/>
      <c r="P1699" s="3">
        <f t="shared" si="263"/>
        <v>45317</v>
      </c>
      <c r="Q1699" t="str">
        <f t="shared" si="264"/>
        <v/>
      </c>
      <c r="R1699" t="str">
        <f t="shared" si="265"/>
        <v>Yes</v>
      </c>
      <c r="S1699">
        <f t="shared" si="266"/>
        <v>22347</v>
      </c>
      <c r="T1699" t="str">
        <f t="shared" si="267"/>
        <v>Cost of Sales 3</v>
      </c>
      <c r="U1699" s="3">
        <f t="shared" si="268"/>
        <v>45317</v>
      </c>
      <c r="V1699" t="str">
        <f>IF($R1699="No","",IF(D1699="","JD",INDEX(Lookup!$B:$B,MATCH(LEFT(D1699,2),Lookup!$A:$A,0))))</f>
        <v>PI</v>
      </c>
      <c r="W1699" t="str">
        <f t="shared" si="269"/>
        <v>xxxx xxx xxxxx</v>
      </c>
      <c r="X1699" t="str">
        <f t="shared" si="270"/>
        <v>xxxx xxx xxx xxx</v>
      </c>
      <c r="Y1699" t="str">
        <f t="shared" si="271"/>
        <v>PI xxx</v>
      </c>
      <c r="Z1699" s="5">
        <f t="shared" si="272"/>
        <v>51.185185499999996</v>
      </c>
    </row>
    <row r="1700" spans="1:26" x14ac:dyDescent="0.25">
      <c r="A1700" s="6" t="s">
        <v>16</v>
      </c>
      <c r="B1700" s="6" t="s">
        <v>16</v>
      </c>
      <c r="C1700" s="6" t="s">
        <v>54</v>
      </c>
      <c r="D1700" s="6" t="s">
        <v>55</v>
      </c>
      <c r="E1700" s="6">
        <v>11111</v>
      </c>
      <c r="F1700" s="6" t="s">
        <v>56</v>
      </c>
      <c r="G1700" s="6">
        <v>123456</v>
      </c>
      <c r="H1700" s="6" t="s">
        <v>57</v>
      </c>
      <c r="I1700" s="7">
        <v>51.185185499999996</v>
      </c>
      <c r="J1700" s="6" t="s">
        <v>15</v>
      </c>
      <c r="K1700" s="7">
        <v>60617.495649999997</v>
      </c>
      <c r="L1700" s="6" t="s">
        <v>15</v>
      </c>
      <c r="M1700" s="6"/>
      <c r="N1700" s="6"/>
      <c r="P1700" s="3">
        <f t="shared" si="263"/>
        <v>45317</v>
      </c>
      <c r="Q1700" t="str">
        <f t="shared" si="264"/>
        <v/>
      </c>
      <c r="R1700" t="str">
        <f t="shared" si="265"/>
        <v>Yes</v>
      </c>
      <c r="S1700">
        <f t="shared" si="266"/>
        <v>22347</v>
      </c>
      <c r="T1700" t="str">
        <f t="shared" si="267"/>
        <v>Cost of Sales 3</v>
      </c>
      <c r="U1700" s="3">
        <f t="shared" si="268"/>
        <v>45317</v>
      </c>
      <c r="V1700" t="str">
        <f>IF($R1700="No","",IF(D1700="","JD",INDEX(Lookup!$B:$B,MATCH(LEFT(D1700,2),Lookup!$A:$A,0))))</f>
        <v>PI</v>
      </c>
      <c r="W1700" t="str">
        <f t="shared" si="269"/>
        <v>xxxx xxx xxxxx</v>
      </c>
      <c r="X1700" t="str">
        <f t="shared" si="270"/>
        <v>xxxx xxx xxx xxx</v>
      </c>
      <c r="Y1700" t="str">
        <f t="shared" si="271"/>
        <v>PI xxx</v>
      </c>
      <c r="Z1700" s="5">
        <f t="shared" si="272"/>
        <v>3221.7019030000001</v>
      </c>
    </row>
    <row r="1701" spans="1:26" x14ac:dyDescent="0.25">
      <c r="A1701" s="6" t="s">
        <v>16</v>
      </c>
      <c r="B1701" s="6" t="s">
        <v>16</v>
      </c>
      <c r="C1701" s="6" t="s">
        <v>54</v>
      </c>
      <c r="D1701" s="6" t="s">
        <v>55</v>
      </c>
      <c r="E1701" s="6">
        <v>11111</v>
      </c>
      <c r="F1701" s="6" t="s">
        <v>56</v>
      </c>
      <c r="G1701" s="6">
        <v>123456</v>
      </c>
      <c r="H1701" s="6" t="s">
        <v>57</v>
      </c>
      <c r="I1701" s="7">
        <v>3221.7019030000001</v>
      </c>
      <c r="J1701" s="6" t="s">
        <v>15</v>
      </c>
      <c r="K1701" s="7">
        <v>63839.197552999998</v>
      </c>
      <c r="L1701" s="6" t="s">
        <v>15</v>
      </c>
      <c r="M1701" s="6"/>
      <c r="N1701" s="6"/>
      <c r="P1701" s="3">
        <f t="shared" si="263"/>
        <v>45317</v>
      </c>
      <c r="Q1701" t="str">
        <f t="shared" si="264"/>
        <v/>
      </c>
      <c r="R1701" t="str">
        <f t="shared" si="265"/>
        <v>Yes</v>
      </c>
      <c r="S1701">
        <f t="shared" si="266"/>
        <v>22347</v>
      </c>
      <c r="T1701" t="str">
        <f t="shared" si="267"/>
        <v>Cost of Sales 3</v>
      </c>
      <c r="U1701" s="3">
        <f t="shared" si="268"/>
        <v>45317</v>
      </c>
      <c r="V1701" t="str">
        <f>IF($R1701="No","",IF(D1701="","JD",INDEX(Lookup!$B:$B,MATCH(LEFT(D1701,2),Lookup!$A:$A,0))))</f>
        <v>PI</v>
      </c>
      <c r="W1701" t="str">
        <f t="shared" si="269"/>
        <v>xxxx xxx xxxxx</v>
      </c>
      <c r="X1701" t="str">
        <f t="shared" si="270"/>
        <v>xxxx xxx xxx xxx</v>
      </c>
      <c r="Y1701" t="str">
        <f t="shared" si="271"/>
        <v>PI xxx</v>
      </c>
      <c r="Z1701" s="5">
        <f t="shared" si="272"/>
        <v>49.705954499999997</v>
      </c>
    </row>
    <row r="1702" spans="1:26" x14ac:dyDescent="0.25">
      <c r="A1702" s="6" t="s">
        <v>16</v>
      </c>
      <c r="B1702" s="6" t="s">
        <v>16</v>
      </c>
      <c r="C1702" s="6" t="s">
        <v>54</v>
      </c>
      <c r="D1702" s="6" t="s">
        <v>55</v>
      </c>
      <c r="E1702" s="6">
        <v>11111</v>
      </c>
      <c r="F1702" s="6" t="s">
        <v>56</v>
      </c>
      <c r="G1702" s="6">
        <v>123456</v>
      </c>
      <c r="H1702" s="6" t="s">
        <v>57</v>
      </c>
      <c r="I1702" s="7">
        <v>49.705954499999997</v>
      </c>
      <c r="J1702" s="6" t="s">
        <v>15</v>
      </c>
      <c r="K1702" s="7">
        <v>63888.903507499999</v>
      </c>
      <c r="L1702" s="6" t="s">
        <v>15</v>
      </c>
      <c r="M1702" s="6"/>
      <c r="N1702" s="6"/>
      <c r="P1702" s="3">
        <f t="shared" si="263"/>
        <v>45317</v>
      </c>
      <c r="Q1702" t="str">
        <f t="shared" si="264"/>
        <v/>
      </c>
      <c r="R1702" t="str">
        <f t="shared" si="265"/>
        <v>Yes</v>
      </c>
      <c r="S1702">
        <f t="shared" si="266"/>
        <v>22347</v>
      </c>
      <c r="T1702" t="str">
        <f t="shared" si="267"/>
        <v>Cost of Sales 3</v>
      </c>
      <c r="U1702" s="3">
        <f t="shared" si="268"/>
        <v>45317</v>
      </c>
      <c r="V1702" t="str">
        <f>IF($R1702="No","",IF(D1702="","JD",INDEX(Lookup!$B:$B,MATCH(LEFT(D1702,2),Lookup!$A:$A,0))))</f>
        <v>PI</v>
      </c>
      <c r="W1702" t="str">
        <f t="shared" si="269"/>
        <v>xxxx xxx xxxxx</v>
      </c>
      <c r="X1702" t="str">
        <f t="shared" si="270"/>
        <v>xxxx xxx xxx xxx</v>
      </c>
      <c r="Y1702" t="str">
        <f t="shared" si="271"/>
        <v>PI xxx</v>
      </c>
      <c r="Z1702" s="5">
        <f t="shared" si="272"/>
        <v>41.747186000000006</v>
      </c>
    </row>
    <row r="1703" spans="1:26" x14ac:dyDescent="0.25">
      <c r="A1703" s="6" t="s">
        <v>16</v>
      </c>
      <c r="B1703" s="6" t="s">
        <v>16</v>
      </c>
      <c r="C1703" s="6" t="s">
        <v>54</v>
      </c>
      <c r="D1703" s="6" t="s">
        <v>55</v>
      </c>
      <c r="E1703" s="6">
        <v>11111</v>
      </c>
      <c r="F1703" s="6" t="s">
        <v>56</v>
      </c>
      <c r="G1703" s="6">
        <v>123456</v>
      </c>
      <c r="H1703" s="6" t="s">
        <v>57</v>
      </c>
      <c r="I1703" s="7">
        <v>41.747186000000006</v>
      </c>
      <c r="J1703" s="6" t="s">
        <v>15</v>
      </c>
      <c r="K1703" s="7">
        <v>63930.6506935</v>
      </c>
      <c r="L1703" s="6" t="s">
        <v>15</v>
      </c>
      <c r="M1703" s="6"/>
      <c r="N1703" s="6"/>
      <c r="P1703" s="3">
        <f t="shared" si="263"/>
        <v>45317</v>
      </c>
      <c r="Q1703" t="str">
        <f t="shared" si="264"/>
        <v/>
      </c>
      <c r="R1703" t="str">
        <f t="shared" si="265"/>
        <v>Yes</v>
      </c>
      <c r="S1703">
        <f t="shared" si="266"/>
        <v>22347</v>
      </c>
      <c r="T1703" t="str">
        <f t="shared" si="267"/>
        <v>Cost of Sales 3</v>
      </c>
      <c r="U1703" s="3">
        <f t="shared" si="268"/>
        <v>45317</v>
      </c>
      <c r="V1703" t="str">
        <f>IF($R1703="No","",IF(D1703="","JD",INDEX(Lookup!$B:$B,MATCH(LEFT(D1703,2),Lookup!$A:$A,0))))</f>
        <v>PI</v>
      </c>
      <c r="W1703" t="str">
        <f t="shared" si="269"/>
        <v>xxxx xxx xxxxx</v>
      </c>
      <c r="X1703" t="str">
        <f t="shared" si="270"/>
        <v>xxxx xxx xxx xxx</v>
      </c>
      <c r="Y1703" t="str">
        <f t="shared" si="271"/>
        <v>PI xxx</v>
      </c>
      <c r="Z1703" s="5">
        <f t="shared" si="272"/>
        <v>198.37499149999999</v>
      </c>
    </row>
    <row r="1704" spans="1:26" x14ac:dyDescent="0.25">
      <c r="A1704" s="6" t="s">
        <v>16</v>
      </c>
      <c r="B1704" s="6" t="s">
        <v>16</v>
      </c>
      <c r="C1704" s="6" t="s">
        <v>54</v>
      </c>
      <c r="D1704" s="6" t="s">
        <v>55</v>
      </c>
      <c r="E1704" s="6">
        <v>11111</v>
      </c>
      <c r="F1704" s="6" t="s">
        <v>56</v>
      </c>
      <c r="G1704" s="6">
        <v>123456</v>
      </c>
      <c r="H1704" s="6" t="s">
        <v>57</v>
      </c>
      <c r="I1704" s="7">
        <v>198.37499149999999</v>
      </c>
      <c r="J1704" s="6" t="s">
        <v>15</v>
      </c>
      <c r="K1704" s="7">
        <v>64129.025684999993</v>
      </c>
      <c r="L1704" s="6" t="s">
        <v>15</v>
      </c>
      <c r="M1704" s="6"/>
      <c r="N1704" s="6"/>
      <c r="P1704" s="3">
        <f t="shared" si="263"/>
        <v>45317</v>
      </c>
      <c r="Q1704" t="str">
        <f t="shared" si="264"/>
        <v/>
      </c>
      <c r="R1704" t="str">
        <f t="shared" si="265"/>
        <v>Yes</v>
      </c>
      <c r="S1704">
        <f t="shared" si="266"/>
        <v>22347</v>
      </c>
      <c r="T1704" t="str">
        <f t="shared" si="267"/>
        <v>Cost of Sales 3</v>
      </c>
      <c r="U1704" s="3">
        <f t="shared" si="268"/>
        <v>45317</v>
      </c>
      <c r="V1704" t="str">
        <f>IF($R1704="No","",IF(D1704="","JD",INDEX(Lookup!$B:$B,MATCH(LEFT(D1704,2),Lookup!$A:$A,0))))</f>
        <v>PI</v>
      </c>
      <c r="W1704" t="str">
        <f t="shared" si="269"/>
        <v>xxxx xxx xxxxx</v>
      </c>
      <c r="X1704" t="str">
        <f t="shared" si="270"/>
        <v>xxxx xxx xxx xxx</v>
      </c>
      <c r="Y1704" t="str">
        <f t="shared" si="271"/>
        <v>PI xxx</v>
      </c>
      <c r="Z1704" s="5">
        <f t="shared" si="272"/>
        <v>196.6302575</v>
      </c>
    </row>
    <row r="1705" spans="1:26" x14ac:dyDescent="0.25">
      <c r="A1705" s="6" t="s">
        <v>16</v>
      </c>
      <c r="B1705" s="6" t="s">
        <v>16</v>
      </c>
      <c r="C1705" s="6" t="s">
        <v>54</v>
      </c>
      <c r="D1705" s="6" t="s">
        <v>55</v>
      </c>
      <c r="E1705" s="6">
        <v>11111</v>
      </c>
      <c r="F1705" s="6" t="s">
        <v>56</v>
      </c>
      <c r="G1705" s="6">
        <v>123456</v>
      </c>
      <c r="H1705" s="6" t="s">
        <v>57</v>
      </c>
      <c r="I1705" s="7">
        <v>196.6302575</v>
      </c>
      <c r="J1705" s="6" t="s">
        <v>15</v>
      </c>
      <c r="K1705" s="7">
        <v>64325.655942499994</v>
      </c>
      <c r="L1705" s="6" t="s">
        <v>15</v>
      </c>
      <c r="M1705" s="6"/>
      <c r="N1705" s="6"/>
      <c r="P1705" s="3">
        <f t="shared" si="263"/>
        <v>45317</v>
      </c>
      <c r="Q1705" t="str">
        <f t="shared" si="264"/>
        <v/>
      </c>
      <c r="R1705" t="str">
        <f t="shared" si="265"/>
        <v>Yes</v>
      </c>
      <c r="S1705">
        <f t="shared" si="266"/>
        <v>22347</v>
      </c>
      <c r="T1705" t="str">
        <f t="shared" si="267"/>
        <v>Cost of Sales 3</v>
      </c>
      <c r="U1705" s="3">
        <f t="shared" si="268"/>
        <v>45317</v>
      </c>
      <c r="V1705" t="str">
        <f>IF($R1705="No","",IF(D1705="","JD",INDEX(Lookup!$B:$B,MATCH(LEFT(D1705,2),Lookup!$A:$A,0))))</f>
        <v>PI</v>
      </c>
      <c r="W1705" t="str">
        <f t="shared" si="269"/>
        <v>xxxx xxx xxxxx</v>
      </c>
      <c r="X1705" t="str">
        <f t="shared" si="270"/>
        <v>xxxx xxx xxx xxx</v>
      </c>
      <c r="Y1705" t="str">
        <f t="shared" si="271"/>
        <v>PI xxx</v>
      </c>
      <c r="Z1705" s="5">
        <f t="shared" si="272"/>
        <v>230.17845800000001</v>
      </c>
    </row>
    <row r="1706" spans="1:26" x14ac:dyDescent="0.25">
      <c r="A1706" s="6" t="s">
        <v>16</v>
      </c>
      <c r="B1706" s="6" t="s">
        <v>16</v>
      </c>
      <c r="C1706" s="6" t="s">
        <v>54</v>
      </c>
      <c r="D1706" s="6" t="s">
        <v>55</v>
      </c>
      <c r="E1706" s="6">
        <v>11111</v>
      </c>
      <c r="F1706" s="6" t="s">
        <v>56</v>
      </c>
      <c r="G1706" s="6">
        <v>123456</v>
      </c>
      <c r="H1706" s="6" t="s">
        <v>57</v>
      </c>
      <c r="I1706" s="7">
        <v>230.17845800000001</v>
      </c>
      <c r="J1706" s="6" t="s">
        <v>15</v>
      </c>
      <c r="K1706" s="7">
        <v>64555.834400500004</v>
      </c>
      <c r="L1706" s="6" t="s">
        <v>15</v>
      </c>
      <c r="M1706" s="6"/>
      <c r="N1706" s="6"/>
      <c r="P1706" s="3">
        <f t="shared" si="263"/>
        <v>45317</v>
      </c>
      <c r="Q1706" t="str">
        <f t="shared" si="264"/>
        <v/>
      </c>
      <c r="R1706" t="str">
        <f t="shared" si="265"/>
        <v>Yes</v>
      </c>
      <c r="S1706">
        <f t="shared" si="266"/>
        <v>22347</v>
      </c>
      <c r="T1706" t="str">
        <f t="shared" si="267"/>
        <v>Cost of Sales 3</v>
      </c>
      <c r="U1706" s="3">
        <f t="shared" si="268"/>
        <v>45317</v>
      </c>
      <c r="V1706" t="str">
        <f>IF($R1706="No","",IF(D1706="","JD",INDEX(Lookup!$B:$B,MATCH(LEFT(D1706,2),Lookup!$A:$A,0))))</f>
        <v>PI</v>
      </c>
      <c r="W1706" t="str">
        <f t="shared" si="269"/>
        <v>xxxx xxx xxxxx</v>
      </c>
      <c r="X1706" t="str">
        <f t="shared" si="270"/>
        <v>xxxx xxx xxx xxx</v>
      </c>
      <c r="Y1706" t="str">
        <f t="shared" si="271"/>
        <v>PI xxx</v>
      </c>
      <c r="Z1706" s="5">
        <f t="shared" si="272"/>
        <v>33.617736999999998</v>
      </c>
    </row>
    <row r="1707" spans="1:26" x14ac:dyDescent="0.25">
      <c r="A1707" s="6" t="s">
        <v>16</v>
      </c>
      <c r="B1707" s="6" t="s">
        <v>16</v>
      </c>
      <c r="C1707" s="6" t="s">
        <v>54</v>
      </c>
      <c r="D1707" s="6" t="s">
        <v>55</v>
      </c>
      <c r="E1707" s="6">
        <v>11111</v>
      </c>
      <c r="F1707" s="6" t="s">
        <v>56</v>
      </c>
      <c r="G1707" s="6">
        <v>123456</v>
      </c>
      <c r="H1707" s="6" t="s">
        <v>57</v>
      </c>
      <c r="I1707" s="7">
        <v>33.617736999999998</v>
      </c>
      <c r="J1707" s="6" t="s">
        <v>15</v>
      </c>
      <c r="K1707" s="7">
        <v>64589.452137499997</v>
      </c>
      <c r="L1707" s="6" t="s">
        <v>15</v>
      </c>
      <c r="M1707" s="6"/>
      <c r="N1707" s="6"/>
      <c r="P1707" s="3">
        <f t="shared" si="263"/>
        <v>45317</v>
      </c>
      <c r="Q1707" t="str">
        <f t="shared" si="264"/>
        <v/>
      </c>
      <c r="R1707" t="str">
        <f t="shared" si="265"/>
        <v>Yes</v>
      </c>
      <c r="S1707">
        <f t="shared" si="266"/>
        <v>22347</v>
      </c>
      <c r="T1707" t="str">
        <f t="shared" si="267"/>
        <v>Cost of Sales 3</v>
      </c>
      <c r="U1707" s="3">
        <f t="shared" si="268"/>
        <v>45317</v>
      </c>
      <c r="V1707" t="str">
        <f>IF($R1707="No","",IF(D1707="","JD",INDEX(Lookup!$B:$B,MATCH(LEFT(D1707,2),Lookup!$A:$A,0))))</f>
        <v>PI</v>
      </c>
      <c r="W1707" t="str">
        <f t="shared" si="269"/>
        <v>xxxx xxx xxxxx</v>
      </c>
      <c r="X1707" t="str">
        <f t="shared" si="270"/>
        <v>xxxx xxx xxx xxx</v>
      </c>
      <c r="Y1707" t="str">
        <f t="shared" si="271"/>
        <v>PI xxx</v>
      </c>
      <c r="Z1707" s="5">
        <f t="shared" si="272"/>
        <v>239.028558</v>
      </c>
    </row>
    <row r="1708" spans="1:26" x14ac:dyDescent="0.25">
      <c r="A1708" s="6" t="s">
        <v>16</v>
      </c>
      <c r="B1708" s="6" t="s">
        <v>16</v>
      </c>
      <c r="C1708" s="6" t="s">
        <v>54</v>
      </c>
      <c r="D1708" s="6" t="s">
        <v>55</v>
      </c>
      <c r="E1708" s="6">
        <v>11111</v>
      </c>
      <c r="F1708" s="6" t="s">
        <v>56</v>
      </c>
      <c r="G1708" s="6">
        <v>123456</v>
      </c>
      <c r="H1708" s="6" t="s">
        <v>57</v>
      </c>
      <c r="I1708" s="7">
        <v>239.028558</v>
      </c>
      <c r="J1708" s="6" t="s">
        <v>15</v>
      </c>
      <c r="K1708" s="7">
        <v>64828.480695499995</v>
      </c>
      <c r="L1708" s="6" t="s">
        <v>15</v>
      </c>
      <c r="M1708" s="6"/>
      <c r="N1708" s="6"/>
      <c r="P1708" s="3">
        <f t="shared" si="263"/>
        <v>45317</v>
      </c>
      <c r="Q1708" t="str">
        <f t="shared" si="264"/>
        <v/>
      </c>
      <c r="R1708" t="str">
        <f t="shared" si="265"/>
        <v>Yes</v>
      </c>
      <c r="S1708">
        <f t="shared" si="266"/>
        <v>22347</v>
      </c>
      <c r="T1708" t="str">
        <f t="shared" si="267"/>
        <v>Cost of Sales 3</v>
      </c>
      <c r="U1708" s="3">
        <f t="shared" si="268"/>
        <v>45317</v>
      </c>
      <c r="V1708" t="str">
        <f>IF($R1708="No","",IF(D1708="","JD",INDEX(Lookup!$B:$B,MATCH(LEFT(D1708,2),Lookup!$A:$A,0))))</f>
        <v>PI</v>
      </c>
      <c r="W1708" t="str">
        <f t="shared" si="269"/>
        <v>xxxx xxx xxxxx</v>
      </c>
      <c r="X1708" t="str">
        <f t="shared" si="270"/>
        <v>xxxx xxx xxx xxx</v>
      </c>
      <c r="Y1708" t="str">
        <f t="shared" si="271"/>
        <v>PI xxx</v>
      </c>
      <c r="Z1708" s="5">
        <f t="shared" si="272"/>
        <v>291.20621900000003</v>
      </c>
    </row>
    <row r="1709" spans="1:26" x14ac:dyDescent="0.25">
      <c r="A1709" s="6" t="s">
        <v>16</v>
      </c>
      <c r="B1709" s="6" t="s">
        <v>16</v>
      </c>
      <c r="C1709" s="6" t="s">
        <v>54</v>
      </c>
      <c r="D1709" s="6" t="s">
        <v>55</v>
      </c>
      <c r="E1709" s="6">
        <v>11111</v>
      </c>
      <c r="F1709" s="6" t="s">
        <v>56</v>
      </c>
      <c r="G1709" s="6">
        <v>123456</v>
      </c>
      <c r="H1709" s="6" t="s">
        <v>57</v>
      </c>
      <c r="I1709" s="7">
        <v>291.20621900000003</v>
      </c>
      <c r="J1709" s="6" t="s">
        <v>15</v>
      </c>
      <c r="K1709" s="7">
        <v>65119.686914499995</v>
      </c>
      <c r="L1709" s="6" t="s">
        <v>15</v>
      </c>
      <c r="M1709" s="6"/>
      <c r="N1709" s="6"/>
      <c r="P1709" s="3">
        <f t="shared" si="263"/>
        <v>45317</v>
      </c>
      <c r="Q1709" t="str">
        <f t="shared" si="264"/>
        <v/>
      </c>
      <c r="R1709" t="str">
        <f t="shared" si="265"/>
        <v>Yes</v>
      </c>
      <c r="S1709">
        <f t="shared" si="266"/>
        <v>22347</v>
      </c>
      <c r="T1709" t="str">
        <f t="shared" si="267"/>
        <v>Cost of Sales 3</v>
      </c>
      <c r="U1709" s="3">
        <f t="shared" si="268"/>
        <v>45317</v>
      </c>
      <c r="V1709" t="str">
        <f>IF($R1709="No","",IF(D1709="","JD",INDEX(Lookup!$B:$B,MATCH(LEFT(D1709,2),Lookup!$A:$A,0))))</f>
        <v>PI</v>
      </c>
      <c r="W1709" t="str">
        <f t="shared" si="269"/>
        <v>xxxx xxx xxxxx</v>
      </c>
      <c r="X1709" t="str">
        <f t="shared" si="270"/>
        <v>xxxx xxx xxx xxx</v>
      </c>
      <c r="Y1709" t="str">
        <f t="shared" si="271"/>
        <v>PI xxx</v>
      </c>
      <c r="Z1709" s="5">
        <f t="shared" si="272"/>
        <v>23.838376499999999</v>
      </c>
    </row>
    <row r="1710" spans="1:26" x14ac:dyDescent="0.25">
      <c r="A1710" s="6" t="s">
        <v>16</v>
      </c>
      <c r="B1710" s="6" t="s">
        <v>16</v>
      </c>
      <c r="C1710" s="6" t="s">
        <v>54</v>
      </c>
      <c r="D1710" s="6" t="s">
        <v>55</v>
      </c>
      <c r="E1710" s="6">
        <v>11111</v>
      </c>
      <c r="F1710" s="6" t="s">
        <v>56</v>
      </c>
      <c r="G1710" s="6">
        <v>123456</v>
      </c>
      <c r="H1710" s="6" t="s">
        <v>57</v>
      </c>
      <c r="I1710" s="7">
        <v>23.838376499999999</v>
      </c>
      <c r="J1710" s="6" t="s">
        <v>15</v>
      </c>
      <c r="K1710" s="7">
        <v>65143.525291000005</v>
      </c>
      <c r="L1710" s="6" t="s">
        <v>15</v>
      </c>
      <c r="M1710" s="6"/>
      <c r="N1710" s="6"/>
      <c r="P1710" s="3">
        <f t="shared" si="263"/>
        <v>45317</v>
      </c>
      <c r="Q1710" t="str">
        <f t="shared" si="264"/>
        <v/>
      </c>
      <c r="R1710" t="str">
        <f t="shared" si="265"/>
        <v>Yes</v>
      </c>
      <c r="S1710">
        <f t="shared" si="266"/>
        <v>22347</v>
      </c>
      <c r="T1710" t="str">
        <f t="shared" si="267"/>
        <v>Cost of Sales 3</v>
      </c>
      <c r="U1710" s="3">
        <f t="shared" si="268"/>
        <v>45317</v>
      </c>
      <c r="V1710" t="str">
        <f>IF($R1710="No","",IF(D1710="","JD",INDEX(Lookup!$B:$B,MATCH(LEFT(D1710,2),Lookup!$A:$A,0))))</f>
        <v>PI</v>
      </c>
      <c r="W1710" t="str">
        <f t="shared" si="269"/>
        <v>xxxx xxx xxxxx</v>
      </c>
      <c r="X1710" t="str">
        <f t="shared" si="270"/>
        <v>xxxx xxx xxx xxx</v>
      </c>
      <c r="Y1710" t="str">
        <f t="shared" si="271"/>
        <v>PI xxx</v>
      </c>
      <c r="Z1710" s="5">
        <f t="shared" si="272"/>
        <v>25.640004000000001</v>
      </c>
    </row>
    <row r="1711" spans="1:26" x14ac:dyDescent="0.25">
      <c r="A1711" s="6" t="s">
        <v>16</v>
      </c>
      <c r="B1711" s="6" t="s">
        <v>16</v>
      </c>
      <c r="C1711" s="6" t="s">
        <v>54</v>
      </c>
      <c r="D1711" s="6" t="s">
        <v>55</v>
      </c>
      <c r="E1711" s="6">
        <v>11111</v>
      </c>
      <c r="F1711" s="6" t="s">
        <v>56</v>
      </c>
      <c r="G1711" s="6">
        <v>123456</v>
      </c>
      <c r="H1711" s="6" t="s">
        <v>57</v>
      </c>
      <c r="I1711" s="7">
        <v>25.640004000000001</v>
      </c>
      <c r="J1711" s="6" t="s">
        <v>15</v>
      </c>
      <c r="K1711" s="7">
        <v>65169.165294999999</v>
      </c>
      <c r="L1711" s="6" t="s">
        <v>15</v>
      </c>
      <c r="M1711" s="6"/>
      <c r="N1711" s="6"/>
      <c r="P1711" s="3">
        <f t="shared" si="263"/>
        <v>45317</v>
      </c>
      <c r="Q1711" t="str">
        <f t="shared" si="264"/>
        <v/>
      </c>
      <c r="R1711" t="str">
        <f t="shared" si="265"/>
        <v>Yes</v>
      </c>
      <c r="S1711">
        <f t="shared" si="266"/>
        <v>22347</v>
      </c>
      <c r="T1711" t="str">
        <f t="shared" si="267"/>
        <v>Cost of Sales 3</v>
      </c>
      <c r="U1711" s="3">
        <f t="shared" si="268"/>
        <v>45317</v>
      </c>
      <c r="V1711" t="str">
        <f>IF($R1711="No","",IF(D1711="","JD",INDEX(Lookup!$B:$B,MATCH(LEFT(D1711,2),Lookup!$A:$A,0))))</f>
        <v>PI</v>
      </c>
      <c r="W1711" t="str">
        <f t="shared" si="269"/>
        <v>xxxx xxx xxxxx</v>
      </c>
      <c r="X1711" t="str">
        <f t="shared" si="270"/>
        <v>xxxx xxx xxx xxx</v>
      </c>
      <c r="Y1711" t="str">
        <f t="shared" si="271"/>
        <v>PI xxx</v>
      </c>
      <c r="Z1711" s="5">
        <f t="shared" si="272"/>
        <v>14.583700499999999</v>
      </c>
    </row>
    <row r="1712" spans="1:26" x14ac:dyDescent="0.25">
      <c r="A1712" s="6" t="s">
        <v>16</v>
      </c>
      <c r="B1712" s="6" t="s">
        <v>16</v>
      </c>
      <c r="C1712" s="6" t="s">
        <v>54</v>
      </c>
      <c r="D1712" s="6" t="s">
        <v>55</v>
      </c>
      <c r="E1712" s="6">
        <v>11111</v>
      </c>
      <c r="F1712" s="6" t="s">
        <v>56</v>
      </c>
      <c r="G1712" s="6">
        <v>123456</v>
      </c>
      <c r="H1712" s="6" t="s">
        <v>57</v>
      </c>
      <c r="I1712" s="7">
        <v>14.583700499999999</v>
      </c>
      <c r="J1712" s="6" t="s">
        <v>15</v>
      </c>
      <c r="K1712" s="7">
        <v>65183.748995499998</v>
      </c>
      <c r="L1712" s="6" t="s">
        <v>15</v>
      </c>
      <c r="M1712" s="6"/>
      <c r="N1712" s="6"/>
      <c r="P1712" s="3">
        <f t="shared" si="263"/>
        <v>45317</v>
      </c>
      <c r="Q1712" t="str">
        <f t="shared" si="264"/>
        <v/>
      </c>
      <c r="R1712" t="str">
        <f t="shared" si="265"/>
        <v>Yes</v>
      </c>
      <c r="S1712">
        <f t="shared" si="266"/>
        <v>22347</v>
      </c>
      <c r="T1712" t="str">
        <f t="shared" si="267"/>
        <v>Cost of Sales 3</v>
      </c>
      <c r="U1712" s="3">
        <f t="shared" si="268"/>
        <v>45317</v>
      </c>
      <c r="V1712" t="str">
        <f>IF($R1712="No","",IF(D1712="","JD",INDEX(Lookup!$B:$B,MATCH(LEFT(D1712,2),Lookup!$A:$A,0))))</f>
        <v>PI</v>
      </c>
      <c r="W1712" t="str">
        <f t="shared" si="269"/>
        <v>xxxx xxx xxxxx</v>
      </c>
      <c r="X1712" t="str">
        <f t="shared" si="270"/>
        <v>xxxx xxx xxx xxx</v>
      </c>
      <c r="Y1712" t="str">
        <f t="shared" si="271"/>
        <v>PI xxx</v>
      </c>
      <c r="Z1712" s="5">
        <f t="shared" si="272"/>
        <v>25.728505000000002</v>
      </c>
    </row>
    <row r="1713" spans="1:26" x14ac:dyDescent="0.25">
      <c r="A1713" s="6" t="s">
        <v>16</v>
      </c>
      <c r="B1713" s="6" t="s">
        <v>16</v>
      </c>
      <c r="C1713" s="6" t="s">
        <v>54</v>
      </c>
      <c r="D1713" s="6" t="s">
        <v>55</v>
      </c>
      <c r="E1713" s="6">
        <v>11111</v>
      </c>
      <c r="F1713" s="6" t="s">
        <v>56</v>
      </c>
      <c r="G1713" s="6">
        <v>123456</v>
      </c>
      <c r="H1713" s="6" t="s">
        <v>57</v>
      </c>
      <c r="I1713" s="7">
        <v>25.728505000000002</v>
      </c>
      <c r="J1713" s="6" t="s">
        <v>15</v>
      </c>
      <c r="K1713" s="7">
        <v>65209.477500500005</v>
      </c>
      <c r="L1713" s="6" t="s">
        <v>15</v>
      </c>
      <c r="M1713" s="6"/>
      <c r="N1713" s="6"/>
      <c r="P1713" s="3">
        <f t="shared" si="263"/>
        <v>45317</v>
      </c>
      <c r="Q1713" t="str">
        <f t="shared" si="264"/>
        <v/>
      </c>
      <c r="R1713" t="str">
        <f t="shared" si="265"/>
        <v>Yes</v>
      </c>
      <c r="S1713">
        <f t="shared" si="266"/>
        <v>22347</v>
      </c>
      <c r="T1713" t="str">
        <f t="shared" si="267"/>
        <v>Cost of Sales 3</v>
      </c>
      <c r="U1713" s="3">
        <f t="shared" si="268"/>
        <v>45317</v>
      </c>
      <c r="V1713" t="str">
        <f>IF($R1713="No","",IF(D1713="","JD",INDEX(Lookup!$B:$B,MATCH(LEFT(D1713,2),Lookup!$A:$A,0))))</f>
        <v>PI</v>
      </c>
      <c r="W1713" t="str">
        <f t="shared" si="269"/>
        <v>xxxx xxx xxxxx</v>
      </c>
      <c r="X1713" t="str">
        <f t="shared" si="270"/>
        <v>xxxx xxx xxx xxx</v>
      </c>
      <c r="Y1713" t="str">
        <f t="shared" si="271"/>
        <v>PI xxx</v>
      </c>
      <c r="Z1713" s="5">
        <f t="shared" si="272"/>
        <v>20.437409499999998</v>
      </c>
    </row>
    <row r="1714" spans="1:26" x14ac:dyDescent="0.25">
      <c r="A1714" s="6" t="s">
        <v>16</v>
      </c>
      <c r="B1714" s="6" t="s">
        <v>16</v>
      </c>
      <c r="C1714" s="6" t="s">
        <v>54</v>
      </c>
      <c r="D1714" s="6" t="s">
        <v>55</v>
      </c>
      <c r="E1714" s="6">
        <v>11111</v>
      </c>
      <c r="F1714" s="6" t="s">
        <v>56</v>
      </c>
      <c r="G1714" s="6">
        <v>123456</v>
      </c>
      <c r="H1714" s="6" t="s">
        <v>57</v>
      </c>
      <c r="I1714" s="7">
        <v>20.437409499999998</v>
      </c>
      <c r="J1714" s="6" t="s">
        <v>15</v>
      </c>
      <c r="K1714" s="7">
        <v>65229.914909999992</v>
      </c>
      <c r="L1714" s="6" t="s">
        <v>15</v>
      </c>
      <c r="M1714" s="6"/>
      <c r="N1714" s="6"/>
      <c r="P1714" s="3">
        <f t="shared" si="263"/>
        <v>45317</v>
      </c>
      <c r="Q1714" t="str">
        <f t="shared" si="264"/>
        <v/>
      </c>
      <c r="R1714" t="str">
        <f t="shared" si="265"/>
        <v>Yes</v>
      </c>
      <c r="S1714">
        <f t="shared" si="266"/>
        <v>22347</v>
      </c>
      <c r="T1714" t="str">
        <f t="shared" si="267"/>
        <v>Cost of Sales 3</v>
      </c>
      <c r="U1714" s="3">
        <f t="shared" si="268"/>
        <v>45317</v>
      </c>
      <c r="V1714" t="str">
        <f>IF($R1714="No","",IF(D1714="","JD",INDEX(Lookup!$B:$B,MATCH(LEFT(D1714,2),Lookup!$A:$A,0))))</f>
        <v>PI</v>
      </c>
      <c r="W1714" t="str">
        <f t="shared" si="269"/>
        <v>xxxx xxx xxxxx</v>
      </c>
      <c r="X1714" t="str">
        <f t="shared" si="270"/>
        <v>xxxx xxx xxx xxx</v>
      </c>
      <c r="Y1714" t="str">
        <f t="shared" si="271"/>
        <v>PI xxx</v>
      </c>
      <c r="Z1714" s="5">
        <f t="shared" si="272"/>
        <v>53.612641500000002</v>
      </c>
    </row>
    <row r="1715" spans="1:26" x14ac:dyDescent="0.25">
      <c r="A1715" s="6" t="s">
        <v>16</v>
      </c>
      <c r="B1715" s="6" t="s">
        <v>16</v>
      </c>
      <c r="C1715" s="6" t="s">
        <v>54</v>
      </c>
      <c r="D1715" s="6" t="s">
        <v>55</v>
      </c>
      <c r="E1715" s="6">
        <v>11111</v>
      </c>
      <c r="F1715" s="6" t="s">
        <v>56</v>
      </c>
      <c r="G1715" s="6">
        <v>123456</v>
      </c>
      <c r="H1715" s="6" t="s">
        <v>57</v>
      </c>
      <c r="I1715" s="7">
        <v>53.612641500000002</v>
      </c>
      <c r="J1715" s="6" t="s">
        <v>15</v>
      </c>
      <c r="K1715" s="7">
        <v>65283.527551500003</v>
      </c>
      <c r="L1715" s="6" t="s">
        <v>15</v>
      </c>
      <c r="M1715" s="6"/>
      <c r="N1715" s="6"/>
      <c r="P1715" s="3">
        <f t="shared" si="263"/>
        <v>45317</v>
      </c>
      <c r="Q1715" t="str">
        <f t="shared" si="264"/>
        <v/>
      </c>
      <c r="R1715" t="str">
        <f t="shared" si="265"/>
        <v>Yes</v>
      </c>
      <c r="S1715">
        <f t="shared" si="266"/>
        <v>22347</v>
      </c>
      <c r="T1715" t="str">
        <f t="shared" si="267"/>
        <v>Cost of Sales 3</v>
      </c>
      <c r="U1715" s="3">
        <f t="shared" si="268"/>
        <v>45317</v>
      </c>
      <c r="V1715" t="str">
        <f>IF($R1715="No","",IF(D1715="","JD",INDEX(Lookup!$B:$B,MATCH(LEFT(D1715,2),Lookup!$A:$A,0))))</f>
        <v>PI</v>
      </c>
      <c r="W1715" t="str">
        <f t="shared" si="269"/>
        <v>xxxx xxx xxxxx</v>
      </c>
      <c r="X1715" t="str">
        <f t="shared" si="270"/>
        <v>xxxx xxx xxx xxx</v>
      </c>
      <c r="Y1715" t="str">
        <f t="shared" si="271"/>
        <v>PI xxx</v>
      </c>
      <c r="Z1715" s="5">
        <f t="shared" si="272"/>
        <v>14.66588</v>
      </c>
    </row>
    <row r="1716" spans="1:26" x14ac:dyDescent="0.25">
      <c r="A1716" s="6" t="s">
        <v>16</v>
      </c>
      <c r="B1716" s="6" t="s">
        <v>16</v>
      </c>
      <c r="C1716" s="6" t="s">
        <v>54</v>
      </c>
      <c r="D1716" s="6" t="s">
        <v>55</v>
      </c>
      <c r="E1716" s="6">
        <v>11111</v>
      </c>
      <c r="F1716" s="6" t="s">
        <v>56</v>
      </c>
      <c r="G1716" s="6">
        <v>123456</v>
      </c>
      <c r="H1716" s="6" t="s">
        <v>57</v>
      </c>
      <c r="I1716" s="7">
        <v>14.66588</v>
      </c>
      <c r="J1716" s="6" t="s">
        <v>15</v>
      </c>
      <c r="K1716" s="7">
        <v>65298.193431500003</v>
      </c>
      <c r="L1716" s="6" t="s">
        <v>15</v>
      </c>
      <c r="M1716" s="6"/>
      <c r="N1716" s="6"/>
      <c r="P1716" s="3">
        <f t="shared" si="263"/>
        <v>45317</v>
      </c>
      <c r="Q1716" t="str">
        <f t="shared" si="264"/>
        <v/>
      </c>
      <c r="R1716" t="str">
        <f t="shared" si="265"/>
        <v>Yes</v>
      </c>
      <c r="S1716">
        <f t="shared" si="266"/>
        <v>22347</v>
      </c>
      <c r="T1716" t="str">
        <f t="shared" si="267"/>
        <v>Cost of Sales 3</v>
      </c>
      <c r="U1716" s="3">
        <f t="shared" si="268"/>
        <v>45317</v>
      </c>
      <c r="V1716" t="str">
        <f>IF($R1716="No","",IF(D1716="","JD",INDEX(Lookup!$B:$B,MATCH(LEFT(D1716,2),Lookup!$A:$A,0))))</f>
        <v>PI</v>
      </c>
      <c r="W1716" t="str">
        <f t="shared" si="269"/>
        <v>xxxx xxx xxxxx</v>
      </c>
      <c r="X1716" t="str">
        <f t="shared" si="270"/>
        <v>xxxx xxx xxx xxx</v>
      </c>
      <c r="Y1716" t="str">
        <f t="shared" si="271"/>
        <v>PI xxx</v>
      </c>
      <c r="Z1716" s="5">
        <f t="shared" si="272"/>
        <v>23.838376499999999</v>
      </c>
    </row>
    <row r="1717" spans="1:26" x14ac:dyDescent="0.25">
      <c r="A1717" s="6" t="s">
        <v>16</v>
      </c>
      <c r="B1717" s="6" t="s">
        <v>16</v>
      </c>
      <c r="C1717" s="6" t="s">
        <v>54</v>
      </c>
      <c r="D1717" s="6" t="s">
        <v>55</v>
      </c>
      <c r="E1717" s="6">
        <v>11111</v>
      </c>
      <c r="F1717" s="6" t="s">
        <v>56</v>
      </c>
      <c r="G1717" s="6">
        <v>123456</v>
      </c>
      <c r="H1717" s="6" t="s">
        <v>57</v>
      </c>
      <c r="I1717" s="7">
        <v>23.838376499999999</v>
      </c>
      <c r="J1717" s="6" t="s">
        <v>15</v>
      </c>
      <c r="K1717" s="7">
        <v>65322.031807999992</v>
      </c>
      <c r="L1717" s="6" t="s">
        <v>15</v>
      </c>
      <c r="M1717" s="6"/>
      <c r="N1717" s="6"/>
      <c r="P1717" s="3">
        <f t="shared" si="263"/>
        <v>45317</v>
      </c>
      <c r="Q1717" t="str">
        <f t="shared" si="264"/>
        <v/>
      </c>
      <c r="R1717" t="str">
        <f t="shared" si="265"/>
        <v>Yes</v>
      </c>
      <c r="S1717">
        <f t="shared" si="266"/>
        <v>22347</v>
      </c>
      <c r="T1717" t="str">
        <f t="shared" si="267"/>
        <v>Cost of Sales 3</v>
      </c>
      <c r="U1717" s="3">
        <f t="shared" si="268"/>
        <v>45317</v>
      </c>
      <c r="V1717" t="str">
        <f>IF($R1717="No","",IF(D1717="","JD",INDEX(Lookup!$B:$B,MATCH(LEFT(D1717,2),Lookup!$A:$A,0))))</f>
        <v>PI</v>
      </c>
      <c r="W1717" t="str">
        <f t="shared" si="269"/>
        <v>xxxx xxx xxxxx</v>
      </c>
      <c r="X1717" t="str">
        <f t="shared" si="270"/>
        <v>xxxx xxx xxx xxx</v>
      </c>
      <c r="Y1717" t="str">
        <f t="shared" si="271"/>
        <v>PI xxx</v>
      </c>
      <c r="Z1717" s="5">
        <f t="shared" si="272"/>
        <v>36.664699999999996</v>
      </c>
    </row>
    <row r="1718" spans="1:26" x14ac:dyDescent="0.25">
      <c r="A1718" s="6" t="s">
        <v>16</v>
      </c>
      <c r="B1718" s="6" t="s">
        <v>16</v>
      </c>
      <c r="C1718" s="6" t="s">
        <v>54</v>
      </c>
      <c r="D1718" s="6" t="s">
        <v>55</v>
      </c>
      <c r="E1718" s="6">
        <v>11111</v>
      </c>
      <c r="F1718" s="6" t="s">
        <v>56</v>
      </c>
      <c r="G1718" s="6">
        <v>123456</v>
      </c>
      <c r="H1718" s="6" t="s">
        <v>57</v>
      </c>
      <c r="I1718" s="7">
        <v>36.664699999999996</v>
      </c>
      <c r="J1718" s="6" t="s">
        <v>15</v>
      </c>
      <c r="K1718" s="7">
        <v>65358.696507999994</v>
      </c>
      <c r="L1718" s="6" t="s">
        <v>15</v>
      </c>
      <c r="M1718" s="6"/>
      <c r="N1718" s="6"/>
      <c r="P1718" s="3">
        <f t="shared" si="263"/>
        <v>45317</v>
      </c>
      <c r="Q1718" t="str">
        <f t="shared" si="264"/>
        <v/>
      </c>
      <c r="R1718" t="str">
        <f t="shared" si="265"/>
        <v>Yes</v>
      </c>
      <c r="S1718">
        <f t="shared" si="266"/>
        <v>22347</v>
      </c>
      <c r="T1718" t="str">
        <f t="shared" si="267"/>
        <v>Cost of Sales 3</v>
      </c>
      <c r="U1718" s="3">
        <f t="shared" si="268"/>
        <v>45317</v>
      </c>
      <c r="V1718" t="str">
        <f>IF($R1718="No","",IF(D1718="","JD",INDEX(Lookup!$B:$B,MATCH(LEFT(D1718,2),Lookup!$A:$A,0))))</f>
        <v>PI</v>
      </c>
      <c r="W1718" t="str">
        <f t="shared" si="269"/>
        <v>xxxx xxx xxxxx</v>
      </c>
      <c r="X1718" t="str">
        <f t="shared" si="270"/>
        <v>xxxx xxx xxx xxx</v>
      </c>
      <c r="Y1718" t="str">
        <f t="shared" si="271"/>
        <v>PI xxx</v>
      </c>
      <c r="Z1718" s="5">
        <f t="shared" si="272"/>
        <v>16.8973695</v>
      </c>
    </row>
    <row r="1719" spans="1:26" x14ac:dyDescent="0.25">
      <c r="A1719" s="6" t="s">
        <v>16</v>
      </c>
      <c r="B1719" s="6" t="s">
        <v>16</v>
      </c>
      <c r="C1719" s="6" t="s">
        <v>54</v>
      </c>
      <c r="D1719" s="6" t="s">
        <v>55</v>
      </c>
      <c r="E1719" s="6">
        <v>11111</v>
      </c>
      <c r="F1719" s="6" t="s">
        <v>56</v>
      </c>
      <c r="G1719" s="6">
        <v>123456</v>
      </c>
      <c r="H1719" s="6" t="s">
        <v>57</v>
      </c>
      <c r="I1719" s="7">
        <v>16.8973695</v>
      </c>
      <c r="J1719" s="6" t="s">
        <v>15</v>
      </c>
      <c r="K1719" s="7">
        <v>65375.593877500003</v>
      </c>
      <c r="L1719" s="6" t="s">
        <v>15</v>
      </c>
      <c r="M1719" s="6"/>
      <c r="N1719" s="6"/>
      <c r="P1719" s="3">
        <f t="shared" si="263"/>
        <v>45317</v>
      </c>
      <c r="Q1719" t="str">
        <f t="shared" si="264"/>
        <v/>
      </c>
      <c r="R1719" t="str">
        <f t="shared" si="265"/>
        <v>Yes</v>
      </c>
      <c r="S1719">
        <f t="shared" si="266"/>
        <v>22347</v>
      </c>
      <c r="T1719" t="str">
        <f t="shared" si="267"/>
        <v>Cost of Sales 3</v>
      </c>
      <c r="U1719" s="3">
        <f t="shared" si="268"/>
        <v>45317</v>
      </c>
      <c r="V1719" t="str">
        <f>IF($R1719="No","",IF(D1719="","JD",INDEX(Lookup!$B:$B,MATCH(LEFT(D1719,2),Lookup!$A:$A,0))))</f>
        <v>PI</v>
      </c>
      <c r="W1719" t="str">
        <f t="shared" si="269"/>
        <v>xxxx xxx xxxxx</v>
      </c>
      <c r="X1719" t="str">
        <f t="shared" si="270"/>
        <v>xxxx xxx xxx xxx</v>
      </c>
      <c r="Y1719" t="str">
        <f t="shared" si="271"/>
        <v>PI xxx</v>
      </c>
      <c r="Z1719" s="5">
        <f t="shared" si="272"/>
        <v>83.608158999999986</v>
      </c>
    </row>
    <row r="1720" spans="1:26" x14ac:dyDescent="0.25">
      <c r="A1720" s="6" t="s">
        <v>16</v>
      </c>
      <c r="B1720" s="6" t="s">
        <v>16</v>
      </c>
      <c r="C1720" s="6" t="s">
        <v>54</v>
      </c>
      <c r="D1720" s="6" t="s">
        <v>55</v>
      </c>
      <c r="E1720" s="6">
        <v>11111</v>
      </c>
      <c r="F1720" s="6" t="s">
        <v>56</v>
      </c>
      <c r="G1720" s="6">
        <v>123456</v>
      </c>
      <c r="H1720" s="6" t="s">
        <v>57</v>
      </c>
      <c r="I1720" s="7">
        <v>83.608158999999986</v>
      </c>
      <c r="J1720" s="6" t="s">
        <v>15</v>
      </c>
      <c r="K1720" s="7">
        <v>65459.202036499999</v>
      </c>
      <c r="L1720" s="6" t="s">
        <v>15</v>
      </c>
      <c r="M1720" s="6"/>
      <c r="N1720" s="6"/>
      <c r="P1720" s="3">
        <f t="shared" si="263"/>
        <v>45317</v>
      </c>
      <c r="Q1720" t="str">
        <f t="shared" si="264"/>
        <v/>
      </c>
      <c r="R1720" t="str">
        <f t="shared" si="265"/>
        <v>Yes</v>
      </c>
      <c r="S1720">
        <f t="shared" si="266"/>
        <v>22347</v>
      </c>
      <c r="T1720" t="str">
        <f t="shared" si="267"/>
        <v>Cost of Sales 3</v>
      </c>
      <c r="U1720" s="3">
        <f t="shared" si="268"/>
        <v>45317</v>
      </c>
      <c r="V1720" t="str">
        <f>IF($R1720="No","",IF(D1720="","JD",INDEX(Lookup!$B:$B,MATCH(LEFT(D1720,2),Lookup!$A:$A,0))))</f>
        <v>PI</v>
      </c>
      <c r="W1720" t="str">
        <f t="shared" si="269"/>
        <v>xxxx xxx xxxxx</v>
      </c>
      <c r="X1720" t="str">
        <f t="shared" si="270"/>
        <v>xxxx xxx xxx xxx</v>
      </c>
      <c r="Y1720" t="str">
        <f t="shared" si="271"/>
        <v>PI xxx</v>
      </c>
      <c r="Z1720" s="5">
        <f t="shared" si="272"/>
        <v>23.579194999999999</v>
      </c>
    </row>
    <row r="1721" spans="1:26" x14ac:dyDescent="0.25">
      <c r="A1721" s="6" t="s">
        <v>16</v>
      </c>
      <c r="B1721" s="6" t="s">
        <v>16</v>
      </c>
      <c r="C1721" s="6" t="s">
        <v>54</v>
      </c>
      <c r="D1721" s="6" t="s">
        <v>55</v>
      </c>
      <c r="E1721" s="6">
        <v>11111</v>
      </c>
      <c r="F1721" s="6" t="s">
        <v>56</v>
      </c>
      <c r="G1721" s="6">
        <v>123456</v>
      </c>
      <c r="H1721" s="6" t="s">
        <v>57</v>
      </c>
      <c r="I1721" s="7">
        <v>23.579194999999999</v>
      </c>
      <c r="J1721" s="6" t="s">
        <v>15</v>
      </c>
      <c r="K1721" s="7">
        <v>65482.781231500005</v>
      </c>
      <c r="L1721" s="6" t="s">
        <v>15</v>
      </c>
      <c r="M1721" s="6"/>
      <c r="N1721" s="6"/>
      <c r="P1721" s="3">
        <f t="shared" si="263"/>
        <v>45317</v>
      </c>
      <c r="Q1721" t="str">
        <f t="shared" si="264"/>
        <v/>
      </c>
      <c r="R1721" t="str">
        <f t="shared" si="265"/>
        <v>Yes</v>
      </c>
      <c r="S1721">
        <f t="shared" si="266"/>
        <v>22347</v>
      </c>
      <c r="T1721" t="str">
        <f t="shared" si="267"/>
        <v>Cost of Sales 3</v>
      </c>
      <c r="U1721" s="3">
        <f t="shared" si="268"/>
        <v>45317</v>
      </c>
      <c r="V1721" t="str">
        <f>IF($R1721="No","",IF(D1721="","JD",INDEX(Lookup!$B:$B,MATCH(LEFT(D1721,2),Lookup!$A:$A,0))))</f>
        <v>PI</v>
      </c>
      <c r="W1721" t="str">
        <f t="shared" si="269"/>
        <v>xxxx xxx xxxxx</v>
      </c>
      <c r="X1721" t="str">
        <f t="shared" si="270"/>
        <v>xxxx xxx xxx xxx</v>
      </c>
      <c r="Y1721" t="str">
        <f t="shared" si="271"/>
        <v>PI xxx</v>
      </c>
      <c r="Z1721" s="5">
        <f t="shared" si="272"/>
        <v>24.407311499999999</v>
      </c>
    </row>
    <row r="1722" spans="1:26" x14ac:dyDescent="0.25">
      <c r="A1722" s="6" t="s">
        <v>16</v>
      </c>
      <c r="B1722" s="6" t="s">
        <v>16</v>
      </c>
      <c r="C1722" s="6" t="s">
        <v>54</v>
      </c>
      <c r="D1722" s="6" t="s">
        <v>55</v>
      </c>
      <c r="E1722" s="6">
        <v>11111</v>
      </c>
      <c r="F1722" s="6" t="s">
        <v>56</v>
      </c>
      <c r="G1722" s="6">
        <v>123456</v>
      </c>
      <c r="H1722" s="6" t="s">
        <v>57</v>
      </c>
      <c r="I1722" s="7">
        <v>24.407311499999999</v>
      </c>
      <c r="J1722" s="6" t="s">
        <v>15</v>
      </c>
      <c r="K1722" s="7">
        <v>65507.188543000004</v>
      </c>
      <c r="L1722" s="6" t="s">
        <v>15</v>
      </c>
      <c r="M1722" s="6"/>
      <c r="N1722" s="6"/>
      <c r="P1722" s="3">
        <f t="shared" si="263"/>
        <v>45317</v>
      </c>
      <c r="Q1722" t="str">
        <f t="shared" si="264"/>
        <v/>
      </c>
      <c r="R1722" t="str">
        <f t="shared" si="265"/>
        <v>Yes</v>
      </c>
      <c r="S1722">
        <f t="shared" si="266"/>
        <v>22347</v>
      </c>
      <c r="T1722" t="str">
        <f t="shared" si="267"/>
        <v>Cost of Sales 3</v>
      </c>
      <c r="U1722" s="3">
        <f t="shared" si="268"/>
        <v>45317</v>
      </c>
      <c r="V1722" t="str">
        <f>IF($R1722="No","",IF(D1722="","JD",INDEX(Lookup!$B:$B,MATCH(LEFT(D1722,2),Lookup!$A:$A,0))))</f>
        <v>PI</v>
      </c>
      <c r="W1722" t="str">
        <f t="shared" si="269"/>
        <v>xxxx xxx xxxxx</v>
      </c>
      <c r="X1722" t="str">
        <f t="shared" si="270"/>
        <v>xxxx xxx xxx xxx</v>
      </c>
      <c r="Y1722" t="str">
        <f t="shared" si="271"/>
        <v>PI xxx</v>
      </c>
      <c r="Z1722" s="5">
        <f t="shared" si="272"/>
        <v>23.762518500000002</v>
      </c>
    </row>
    <row r="1723" spans="1:26" x14ac:dyDescent="0.25">
      <c r="A1723" s="6" t="s">
        <v>16</v>
      </c>
      <c r="B1723" s="6" t="s">
        <v>16</v>
      </c>
      <c r="C1723" s="6" t="s">
        <v>54</v>
      </c>
      <c r="D1723" s="6" t="s">
        <v>55</v>
      </c>
      <c r="E1723" s="6">
        <v>11111</v>
      </c>
      <c r="F1723" s="6" t="s">
        <v>56</v>
      </c>
      <c r="G1723" s="6">
        <v>123456</v>
      </c>
      <c r="H1723" s="6" t="s">
        <v>57</v>
      </c>
      <c r="I1723" s="7">
        <v>23.762518500000002</v>
      </c>
      <c r="J1723" s="6" t="s">
        <v>15</v>
      </c>
      <c r="K1723" s="7">
        <v>65530.951061499996</v>
      </c>
      <c r="L1723" s="6" t="s">
        <v>15</v>
      </c>
      <c r="M1723" s="6"/>
      <c r="N1723" s="6"/>
      <c r="P1723" s="3">
        <f t="shared" si="263"/>
        <v>45317</v>
      </c>
      <c r="Q1723" t="str">
        <f t="shared" si="264"/>
        <v/>
      </c>
      <c r="R1723" t="str">
        <f t="shared" si="265"/>
        <v>Yes</v>
      </c>
      <c r="S1723">
        <f t="shared" si="266"/>
        <v>22347</v>
      </c>
      <c r="T1723" t="str">
        <f t="shared" si="267"/>
        <v>Cost of Sales 3</v>
      </c>
      <c r="U1723" s="3">
        <f t="shared" si="268"/>
        <v>45317</v>
      </c>
      <c r="V1723" t="str">
        <f>IF($R1723="No","",IF(D1723="","JD",INDEX(Lookup!$B:$B,MATCH(LEFT(D1723,2),Lookup!$A:$A,0))))</f>
        <v>PI</v>
      </c>
      <c r="W1723" t="str">
        <f t="shared" si="269"/>
        <v>xxxx xxx xxxxx</v>
      </c>
      <c r="X1723" t="str">
        <f t="shared" si="270"/>
        <v>xxxx xxx xxx xxx</v>
      </c>
      <c r="Y1723" t="str">
        <f t="shared" si="271"/>
        <v>PI xxx</v>
      </c>
      <c r="Z1723" s="5">
        <f t="shared" si="272"/>
        <v>27.928387000000001</v>
      </c>
    </row>
    <row r="1724" spans="1:26" x14ac:dyDescent="0.25">
      <c r="A1724" s="6" t="s">
        <v>16</v>
      </c>
      <c r="B1724" s="6" t="s">
        <v>16</v>
      </c>
      <c r="C1724" s="6" t="s">
        <v>54</v>
      </c>
      <c r="D1724" s="6" t="s">
        <v>55</v>
      </c>
      <c r="E1724" s="6">
        <v>11111</v>
      </c>
      <c r="F1724" s="6" t="s">
        <v>56</v>
      </c>
      <c r="G1724" s="6">
        <v>123456</v>
      </c>
      <c r="H1724" s="6" t="s">
        <v>57</v>
      </c>
      <c r="I1724" s="7">
        <v>27.928387000000001</v>
      </c>
      <c r="J1724" s="6" t="s">
        <v>15</v>
      </c>
      <c r="K1724" s="7">
        <v>65558.879448499996</v>
      </c>
      <c r="L1724" s="6" t="s">
        <v>15</v>
      </c>
      <c r="M1724" s="6"/>
      <c r="N1724" s="6"/>
      <c r="P1724" s="3">
        <f t="shared" si="263"/>
        <v>45317</v>
      </c>
      <c r="Q1724" t="str">
        <f t="shared" si="264"/>
        <v/>
      </c>
      <c r="R1724" t="str">
        <f t="shared" si="265"/>
        <v>Yes</v>
      </c>
      <c r="S1724">
        <f t="shared" si="266"/>
        <v>22347</v>
      </c>
      <c r="T1724" t="str">
        <f t="shared" si="267"/>
        <v>Cost of Sales 3</v>
      </c>
      <c r="U1724" s="3">
        <f t="shared" si="268"/>
        <v>45317</v>
      </c>
      <c r="V1724" t="str">
        <f>IF($R1724="No","",IF(D1724="","JD",INDEX(Lookup!$B:$B,MATCH(LEFT(D1724,2),Lookup!$A:$A,0))))</f>
        <v>PI</v>
      </c>
      <c r="W1724" t="str">
        <f t="shared" si="269"/>
        <v>xxxx xxx xxxxx</v>
      </c>
      <c r="X1724" t="str">
        <f t="shared" si="270"/>
        <v>xxxx xxx xxx xxx</v>
      </c>
      <c r="Y1724" t="str">
        <f t="shared" si="271"/>
        <v>PI xxx</v>
      </c>
      <c r="Z1724" s="5">
        <f t="shared" si="272"/>
        <v>60.515719500000003</v>
      </c>
    </row>
    <row r="1725" spans="1:26" x14ac:dyDescent="0.25">
      <c r="A1725" s="6" t="s">
        <v>16</v>
      </c>
      <c r="B1725" s="6" t="s">
        <v>16</v>
      </c>
      <c r="C1725" s="6" t="s">
        <v>54</v>
      </c>
      <c r="D1725" s="6" t="s">
        <v>55</v>
      </c>
      <c r="E1725" s="6">
        <v>11111</v>
      </c>
      <c r="F1725" s="6" t="s">
        <v>56</v>
      </c>
      <c r="G1725" s="6">
        <v>123456</v>
      </c>
      <c r="H1725" s="6" t="s">
        <v>57</v>
      </c>
      <c r="I1725" s="7">
        <v>60.515719500000003</v>
      </c>
      <c r="J1725" s="6" t="s">
        <v>15</v>
      </c>
      <c r="K1725" s="7">
        <v>65619.395168000003</v>
      </c>
      <c r="L1725" s="6" t="s">
        <v>15</v>
      </c>
      <c r="M1725" s="6"/>
      <c r="N1725" s="6"/>
      <c r="P1725" s="3">
        <f t="shared" si="263"/>
        <v>45317</v>
      </c>
      <c r="Q1725" t="str">
        <f t="shared" si="264"/>
        <v/>
      </c>
      <c r="R1725" t="str">
        <f t="shared" si="265"/>
        <v>Yes</v>
      </c>
      <c r="S1725">
        <f t="shared" si="266"/>
        <v>22347</v>
      </c>
      <c r="T1725" t="str">
        <f t="shared" si="267"/>
        <v>Cost of Sales 3</v>
      </c>
      <c r="U1725" s="3">
        <f t="shared" si="268"/>
        <v>45317</v>
      </c>
      <c r="V1725" t="str">
        <f>IF($R1725="No","",IF(D1725="","JD",INDEX(Lookup!$B:$B,MATCH(LEFT(D1725,2),Lookup!$A:$A,0))))</f>
        <v>PI</v>
      </c>
      <c r="W1725" t="str">
        <f t="shared" si="269"/>
        <v>xxxx xxx xxxxx</v>
      </c>
      <c r="X1725" t="str">
        <f t="shared" si="270"/>
        <v>xxxx xxx xxx xxx</v>
      </c>
      <c r="Y1725" t="str">
        <f t="shared" si="271"/>
        <v>PI xxx</v>
      </c>
      <c r="Z1725" s="5">
        <f t="shared" si="272"/>
        <v>1.883807</v>
      </c>
    </row>
    <row r="1726" spans="1:26" x14ac:dyDescent="0.25">
      <c r="A1726" s="6" t="s">
        <v>16</v>
      </c>
      <c r="B1726" s="6" t="s">
        <v>16</v>
      </c>
      <c r="C1726" s="6" t="s">
        <v>54</v>
      </c>
      <c r="D1726" s="6" t="s">
        <v>55</v>
      </c>
      <c r="E1726" s="6">
        <v>11111</v>
      </c>
      <c r="F1726" s="6" t="s">
        <v>56</v>
      </c>
      <c r="G1726" s="6">
        <v>123456</v>
      </c>
      <c r="H1726" s="6" t="s">
        <v>57</v>
      </c>
      <c r="I1726" s="7">
        <v>1.883807</v>
      </c>
      <c r="J1726" s="6" t="s">
        <v>15</v>
      </c>
      <c r="K1726" s="7">
        <v>65621.278974999994</v>
      </c>
      <c r="L1726" s="6" t="s">
        <v>15</v>
      </c>
      <c r="M1726" s="6"/>
      <c r="N1726" s="6"/>
      <c r="P1726" s="3">
        <f t="shared" si="263"/>
        <v>45317</v>
      </c>
      <c r="Q1726" t="str">
        <f t="shared" si="264"/>
        <v/>
      </c>
      <c r="R1726" t="str">
        <f t="shared" si="265"/>
        <v>Yes</v>
      </c>
      <c r="S1726">
        <f t="shared" si="266"/>
        <v>22347</v>
      </c>
      <c r="T1726" t="str">
        <f t="shared" si="267"/>
        <v>Cost of Sales 3</v>
      </c>
      <c r="U1726" s="3">
        <f t="shared" si="268"/>
        <v>45317</v>
      </c>
      <c r="V1726" t="str">
        <f>IF($R1726="No","",IF(D1726="","JD",INDEX(Lookup!$B:$B,MATCH(LEFT(D1726,2),Lookup!$A:$A,0))))</f>
        <v>PI</v>
      </c>
      <c r="W1726" t="str">
        <f t="shared" si="269"/>
        <v>xxxx xxx xxxxx</v>
      </c>
      <c r="X1726" t="str">
        <f t="shared" si="270"/>
        <v>xxxx xxx xxx xxx</v>
      </c>
      <c r="Y1726" t="str">
        <f t="shared" si="271"/>
        <v>PI xxx</v>
      </c>
      <c r="Z1726" s="5">
        <f t="shared" si="272"/>
        <v>12.573463500000001</v>
      </c>
    </row>
    <row r="1727" spans="1:26" x14ac:dyDescent="0.25">
      <c r="A1727" s="6" t="s">
        <v>16</v>
      </c>
      <c r="B1727" s="6" t="s">
        <v>16</v>
      </c>
      <c r="C1727" s="6" t="s">
        <v>54</v>
      </c>
      <c r="D1727" s="6" t="s">
        <v>55</v>
      </c>
      <c r="E1727" s="6">
        <v>11111</v>
      </c>
      <c r="F1727" s="6" t="s">
        <v>56</v>
      </c>
      <c r="G1727" s="6">
        <v>123456</v>
      </c>
      <c r="H1727" s="6" t="s">
        <v>57</v>
      </c>
      <c r="I1727" s="7">
        <v>12.573463500000001</v>
      </c>
      <c r="J1727" s="6" t="s">
        <v>15</v>
      </c>
      <c r="K1727" s="7">
        <v>65633.852438500006</v>
      </c>
      <c r="L1727" s="6" t="s">
        <v>15</v>
      </c>
      <c r="M1727" s="6"/>
      <c r="N1727" s="6"/>
      <c r="P1727" s="3">
        <f t="shared" si="263"/>
        <v>45317</v>
      </c>
      <c r="Q1727" t="str">
        <f t="shared" si="264"/>
        <v/>
      </c>
      <c r="R1727" t="str">
        <f t="shared" si="265"/>
        <v>Yes</v>
      </c>
      <c r="S1727">
        <f t="shared" si="266"/>
        <v>22347</v>
      </c>
      <c r="T1727" t="str">
        <f t="shared" si="267"/>
        <v>Cost of Sales 3</v>
      </c>
      <c r="U1727" s="3">
        <f t="shared" si="268"/>
        <v>45317</v>
      </c>
      <c r="V1727" t="str">
        <f>IF($R1727="No","",IF(D1727="","JD",INDEX(Lookup!$B:$B,MATCH(LEFT(D1727,2),Lookup!$A:$A,0))))</f>
        <v>PI</v>
      </c>
      <c r="W1727" t="str">
        <f t="shared" si="269"/>
        <v>xxxx xxx xxxxx</v>
      </c>
      <c r="X1727" t="str">
        <f t="shared" si="270"/>
        <v>xxxx xxx xxx xxx</v>
      </c>
      <c r="Y1727" t="str">
        <f t="shared" si="271"/>
        <v>PI xxx</v>
      </c>
      <c r="Z1727" s="5">
        <f t="shared" si="272"/>
        <v>14.5710575</v>
      </c>
    </row>
    <row r="1728" spans="1:26" x14ac:dyDescent="0.25">
      <c r="A1728" s="6" t="s">
        <v>16</v>
      </c>
      <c r="B1728" s="6" t="s">
        <v>16</v>
      </c>
      <c r="C1728" s="6" t="s">
        <v>54</v>
      </c>
      <c r="D1728" s="6" t="s">
        <v>55</v>
      </c>
      <c r="E1728" s="6">
        <v>11111</v>
      </c>
      <c r="F1728" s="6" t="s">
        <v>56</v>
      </c>
      <c r="G1728" s="6">
        <v>123456</v>
      </c>
      <c r="H1728" s="6" t="s">
        <v>57</v>
      </c>
      <c r="I1728" s="7">
        <v>14.5710575</v>
      </c>
      <c r="J1728" s="6" t="s">
        <v>15</v>
      </c>
      <c r="K1728" s="7">
        <v>65648.423496000003</v>
      </c>
      <c r="L1728" s="6" t="s">
        <v>15</v>
      </c>
      <c r="M1728" s="6"/>
      <c r="N1728" s="6"/>
      <c r="P1728" s="3">
        <f t="shared" si="263"/>
        <v>45317</v>
      </c>
      <c r="Q1728" t="str">
        <f t="shared" si="264"/>
        <v/>
      </c>
      <c r="R1728" t="str">
        <f t="shared" si="265"/>
        <v>Yes</v>
      </c>
      <c r="S1728">
        <f t="shared" si="266"/>
        <v>22347</v>
      </c>
      <c r="T1728" t="str">
        <f t="shared" si="267"/>
        <v>Cost of Sales 3</v>
      </c>
      <c r="U1728" s="3">
        <f t="shared" si="268"/>
        <v>45317</v>
      </c>
      <c r="V1728" t="str">
        <f>IF($R1728="No","",IF(D1728="","JD",INDEX(Lookup!$B:$B,MATCH(LEFT(D1728,2),Lookup!$A:$A,0))))</f>
        <v>PI</v>
      </c>
      <c r="W1728" t="str">
        <f t="shared" si="269"/>
        <v>xxxx xxx xxxxx</v>
      </c>
      <c r="X1728" t="str">
        <f t="shared" si="270"/>
        <v>xxxx xxx xxx xxx</v>
      </c>
      <c r="Y1728" t="str">
        <f t="shared" si="271"/>
        <v>PI xxx</v>
      </c>
      <c r="Z1728" s="5">
        <f t="shared" si="272"/>
        <v>77.678591999999995</v>
      </c>
    </row>
    <row r="1729" spans="1:26" x14ac:dyDescent="0.25">
      <c r="A1729" s="6" t="s">
        <v>16</v>
      </c>
      <c r="B1729" s="6" t="s">
        <v>16</v>
      </c>
      <c r="C1729" s="6" t="s">
        <v>54</v>
      </c>
      <c r="D1729" s="6" t="s">
        <v>55</v>
      </c>
      <c r="E1729" s="6">
        <v>11111</v>
      </c>
      <c r="F1729" s="6" t="s">
        <v>56</v>
      </c>
      <c r="G1729" s="6">
        <v>123456</v>
      </c>
      <c r="H1729" s="6" t="s">
        <v>57</v>
      </c>
      <c r="I1729" s="7">
        <v>77.678591999999995</v>
      </c>
      <c r="J1729" s="6" t="s">
        <v>15</v>
      </c>
      <c r="K1729" s="7">
        <v>65726.102088</v>
      </c>
      <c r="L1729" s="6" t="s">
        <v>15</v>
      </c>
      <c r="M1729" s="6"/>
      <c r="N1729" s="6"/>
      <c r="P1729" s="3">
        <f t="shared" si="263"/>
        <v>45317</v>
      </c>
      <c r="Q1729" t="str">
        <f t="shared" si="264"/>
        <v/>
      </c>
      <c r="R1729" t="str">
        <f t="shared" si="265"/>
        <v>Yes</v>
      </c>
      <c r="S1729">
        <f t="shared" si="266"/>
        <v>22347</v>
      </c>
      <c r="T1729" t="str">
        <f t="shared" si="267"/>
        <v>Cost of Sales 3</v>
      </c>
      <c r="U1729" s="3">
        <f t="shared" si="268"/>
        <v>45317</v>
      </c>
      <c r="V1729" t="str">
        <f>IF($R1729="No","",IF(D1729="","JD",INDEX(Lookup!$B:$B,MATCH(LEFT(D1729,2),Lookup!$A:$A,0))))</f>
        <v>PI</v>
      </c>
      <c r="W1729" t="str">
        <f t="shared" si="269"/>
        <v>xxxx xxx xxxxx</v>
      </c>
      <c r="X1729" t="str">
        <f t="shared" si="270"/>
        <v>xxxx xxx xxx xxx</v>
      </c>
      <c r="Y1729" t="str">
        <f t="shared" si="271"/>
        <v>PI xxx</v>
      </c>
      <c r="Z1729" s="5">
        <f t="shared" si="272"/>
        <v>23.907913000000001</v>
      </c>
    </row>
    <row r="1730" spans="1:26" x14ac:dyDescent="0.25">
      <c r="A1730" s="6" t="s">
        <v>16</v>
      </c>
      <c r="B1730" s="6" t="s">
        <v>16</v>
      </c>
      <c r="C1730" s="6" t="s">
        <v>54</v>
      </c>
      <c r="D1730" s="6" t="s">
        <v>55</v>
      </c>
      <c r="E1730" s="6">
        <v>11111</v>
      </c>
      <c r="F1730" s="6" t="s">
        <v>56</v>
      </c>
      <c r="G1730" s="6">
        <v>123456</v>
      </c>
      <c r="H1730" s="6" t="s">
        <v>57</v>
      </c>
      <c r="I1730" s="7">
        <v>23.907913000000001</v>
      </c>
      <c r="J1730" s="6" t="s">
        <v>15</v>
      </c>
      <c r="K1730" s="7">
        <v>65750.010001000002</v>
      </c>
      <c r="L1730" s="6" t="s">
        <v>15</v>
      </c>
      <c r="M1730" s="6"/>
      <c r="N1730" s="6"/>
      <c r="P1730" s="3">
        <f t="shared" si="263"/>
        <v>45317</v>
      </c>
      <c r="Q1730" t="str">
        <f t="shared" si="264"/>
        <v/>
      </c>
      <c r="R1730" t="str">
        <f t="shared" si="265"/>
        <v>Yes</v>
      </c>
      <c r="S1730">
        <f t="shared" si="266"/>
        <v>22347</v>
      </c>
      <c r="T1730" t="str">
        <f t="shared" si="267"/>
        <v>Cost of Sales 3</v>
      </c>
      <c r="U1730" s="3">
        <f t="shared" si="268"/>
        <v>45317</v>
      </c>
      <c r="V1730" t="str">
        <f>IF($R1730="No","",IF(D1730="","JD",INDEX(Lookup!$B:$B,MATCH(LEFT(D1730,2),Lookup!$A:$A,0))))</f>
        <v>PI</v>
      </c>
      <c r="W1730" t="str">
        <f t="shared" si="269"/>
        <v>xxxx xxx xxxxx</v>
      </c>
      <c r="X1730" t="str">
        <f t="shared" si="270"/>
        <v>xxxx xxx xxx xxx</v>
      </c>
      <c r="Y1730" t="str">
        <f t="shared" si="271"/>
        <v>PI xxx</v>
      </c>
      <c r="Z1730" s="5">
        <f t="shared" si="272"/>
        <v>16.353720500000001</v>
      </c>
    </row>
    <row r="1731" spans="1:26" x14ac:dyDescent="0.25">
      <c r="A1731" s="6" t="s">
        <v>16</v>
      </c>
      <c r="B1731" s="6" t="s">
        <v>16</v>
      </c>
      <c r="C1731" s="6" t="s">
        <v>54</v>
      </c>
      <c r="D1731" s="6" t="s">
        <v>55</v>
      </c>
      <c r="E1731" s="6">
        <v>11111</v>
      </c>
      <c r="F1731" s="6" t="s">
        <v>56</v>
      </c>
      <c r="G1731" s="6">
        <v>123456</v>
      </c>
      <c r="H1731" s="6" t="s">
        <v>57</v>
      </c>
      <c r="I1731" s="7">
        <v>16.353720500000001</v>
      </c>
      <c r="J1731" s="6" t="s">
        <v>15</v>
      </c>
      <c r="K1731" s="7">
        <v>65766.363721499991</v>
      </c>
      <c r="L1731" s="6" t="s">
        <v>15</v>
      </c>
      <c r="M1731" s="6"/>
      <c r="N1731" s="6"/>
      <c r="P1731" s="3">
        <f t="shared" si="263"/>
        <v>45317</v>
      </c>
      <c r="Q1731" t="str">
        <f t="shared" si="264"/>
        <v/>
      </c>
      <c r="R1731" t="str">
        <f t="shared" si="265"/>
        <v>Yes</v>
      </c>
      <c r="S1731">
        <f t="shared" si="266"/>
        <v>22347</v>
      </c>
      <c r="T1731" t="str">
        <f t="shared" si="267"/>
        <v>Cost of Sales 3</v>
      </c>
      <c r="U1731" s="3">
        <f t="shared" si="268"/>
        <v>45317</v>
      </c>
      <c r="V1731" t="str">
        <f>IF($R1731="No","",IF(D1731="","JD",INDEX(Lookup!$B:$B,MATCH(LEFT(D1731,2),Lookup!$A:$A,0))))</f>
        <v>PI</v>
      </c>
      <c r="W1731" t="str">
        <f t="shared" si="269"/>
        <v>xxxx xxx xxxxx</v>
      </c>
      <c r="X1731" t="str">
        <f t="shared" si="270"/>
        <v>xxxx xxx xxx xxx</v>
      </c>
      <c r="Y1731" t="str">
        <f t="shared" si="271"/>
        <v>PI xxx</v>
      </c>
      <c r="Z1731" s="5">
        <f t="shared" si="272"/>
        <v>14.343483500000001</v>
      </c>
    </row>
    <row r="1732" spans="1:26" x14ac:dyDescent="0.25">
      <c r="A1732" s="6" t="s">
        <v>16</v>
      </c>
      <c r="B1732" s="6" t="s">
        <v>16</v>
      </c>
      <c r="C1732" s="6" t="s">
        <v>54</v>
      </c>
      <c r="D1732" s="6" t="s">
        <v>55</v>
      </c>
      <c r="E1732" s="6">
        <v>11111</v>
      </c>
      <c r="F1732" s="6" t="s">
        <v>56</v>
      </c>
      <c r="G1732" s="6">
        <v>123456</v>
      </c>
      <c r="H1732" s="6" t="s">
        <v>57</v>
      </c>
      <c r="I1732" s="7">
        <v>14.343483500000001</v>
      </c>
      <c r="J1732" s="6" t="s">
        <v>15</v>
      </c>
      <c r="K1732" s="7">
        <v>65780.707204999999</v>
      </c>
      <c r="L1732" s="6" t="s">
        <v>15</v>
      </c>
      <c r="M1732" s="6"/>
      <c r="N1732" s="6"/>
      <c r="P1732" s="3">
        <f t="shared" ref="P1732:P1795" si="273">IFERROR(DATE(RIGHT(A1732,4), MID(A1732,4,2), LEFT(A1732,2)),"")</f>
        <v>45317</v>
      </c>
      <c r="Q1732" t="str">
        <f t="shared" ref="Q1732:Q1795" si="274">IF(AND(I1732="",A1732&lt;&gt;""),"OB","")</f>
        <v/>
      </c>
      <c r="R1732" t="str">
        <f t="shared" ref="R1732:R1795" si="275">IF(Q1732="OB","Yes",IF(I1732&lt;&gt;"","Yes","No"))</f>
        <v>Yes</v>
      </c>
      <c r="S1732">
        <f t="shared" ref="S1732:S1795" si="276">IF($R1732="No","",IF(AND($L1732&lt;&gt;"",$L1731=""),$B1732,S1731))</f>
        <v>22347</v>
      </c>
      <c r="T1732" t="str">
        <f t="shared" ref="T1732:T1795" si="277">IF($R1732="No","",IF(AND($L1732&lt;&gt;"",$L1731=""),$F1732,T1731))</f>
        <v>Cost of Sales 3</v>
      </c>
      <c r="U1732" s="3">
        <f t="shared" ref="U1732:U1795" si="278">IF(Q1732="OB",MIN(P:P)-1,IF(R1732="Yes",P1732,""))</f>
        <v>45317</v>
      </c>
      <c r="V1732" t="str">
        <f>IF($R1732="No","",IF(D1732="","JD",INDEX(Lookup!$B:$B,MATCH(LEFT(D1732,2),Lookup!$A:$A,0))))</f>
        <v>PI</v>
      </c>
      <c r="W1732" t="str">
        <f t="shared" ref="W1732:W1795" si="279">IF(R1732="No","",IF(OR(V1732="PI",V1732="SI"),H1732,""))</f>
        <v>xxxx xxx xxxxx</v>
      </c>
      <c r="X1732" t="str">
        <f t="shared" ref="X1732:X1795" si="280">IF(R1732="Yes",F1732,"")</f>
        <v>xxxx xxx xxx xxx</v>
      </c>
      <c r="Y1732" t="str">
        <f t="shared" ref="Y1732:Y1795" si="281">IF(R1732="No","",IF(OR(V1732="PI",V1732="SI"),D1732,""))</f>
        <v>PI xxx</v>
      </c>
      <c r="Z1732" s="5">
        <f t="shared" ref="Z1732:Z1795" si="282">IF(R1732="No","",IF(Q1732="OB",K1732,I1733))</f>
        <v>42.840805499999995</v>
      </c>
    </row>
    <row r="1733" spans="1:26" x14ac:dyDescent="0.25">
      <c r="A1733" s="6" t="s">
        <v>16</v>
      </c>
      <c r="B1733" s="6" t="s">
        <v>16</v>
      </c>
      <c r="C1733" s="6" t="s">
        <v>54</v>
      </c>
      <c r="D1733" s="6" t="s">
        <v>55</v>
      </c>
      <c r="E1733" s="6">
        <v>11111</v>
      </c>
      <c r="F1733" s="6" t="s">
        <v>56</v>
      </c>
      <c r="G1733" s="6">
        <v>123456</v>
      </c>
      <c r="H1733" s="6" t="s">
        <v>57</v>
      </c>
      <c r="I1733" s="7">
        <v>42.840805499999995</v>
      </c>
      <c r="J1733" s="6" t="s">
        <v>15</v>
      </c>
      <c r="K1733" s="7">
        <v>65823.548010500002</v>
      </c>
      <c r="L1733" s="6" t="s">
        <v>15</v>
      </c>
      <c r="M1733" s="6"/>
      <c r="N1733" s="6"/>
      <c r="P1733" s="3">
        <f t="shared" si="273"/>
        <v>45317</v>
      </c>
      <c r="Q1733" t="str">
        <f t="shared" si="274"/>
        <v/>
      </c>
      <c r="R1733" t="str">
        <f t="shared" si="275"/>
        <v>Yes</v>
      </c>
      <c r="S1733">
        <f t="shared" si="276"/>
        <v>22347</v>
      </c>
      <c r="T1733" t="str">
        <f t="shared" si="277"/>
        <v>Cost of Sales 3</v>
      </c>
      <c r="U1733" s="3">
        <f t="shared" si="278"/>
        <v>45317</v>
      </c>
      <c r="V1733" t="str">
        <f>IF($R1733="No","",IF(D1733="","JD",INDEX(Lookup!$B:$B,MATCH(LEFT(D1733,2),Lookup!$A:$A,0))))</f>
        <v>PI</v>
      </c>
      <c r="W1733" t="str">
        <f t="shared" si="279"/>
        <v>xxxx xxx xxxxx</v>
      </c>
      <c r="X1733" t="str">
        <f t="shared" si="280"/>
        <v>xxxx xxx xxx xxx</v>
      </c>
      <c r="Y1733" t="str">
        <f t="shared" si="281"/>
        <v>PI xxx</v>
      </c>
      <c r="Z1733" s="5">
        <f t="shared" si="282"/>
        <v>66.691824999999994</v>
      </c>
    </row>
    <row r="1734" spans="1:26" x14ac:dyDescent="0.25">
      <c r="A1734" s="6" t="s">
        <v>16</v>
      </c>
      <c r="B1734" s="6" t="s">
        <v>16</v>
      </c>
      <c r="C1734" s="6" t="s">
        <v>54</v>
      </c>
      <c r="D1734" s="6" t="s">
        <v>55</v>
      </c>
      <c r="E1734" s="6">
        <v>11111</v>
      </c>
      <c r="F1734" s="6" t="s">
        <v>56</v>
      </c>
      <c r="G1734" s="6">
        <v>123456</v>
      </c>
      <c r="H1734" s="6" t="s">
        <v>57</v>
      </c>
      <c r="I1734" s="7">
        <v>66.691824999999994</v>
      </c>
      <c r="J1734" s="6" t="s">
        <v>15</v>
      </c>
      <c r="K1734" s="7">
        <v>65890.239835500004</v>
      </c>
      <c r="L1734" s="6" t="s">
        <v>15</v>
      </c>
      <c r="M1734" s="6"/>
      <c r="N1734" s="6"/>
      <c r="P1734" s="3">
        <f t="shared" si="273"/>
        <v>45317</v>
      </c>
      <c r="Q1734" t="str">
        <f t="shared" si="274"/>
        <v/>
      </c>
      <c r="R1734" t="str">
        <f t="shared" si="275"/>
        <v>Yes</v>
      </c>
      <c r="S1734">
        <f t="shared" si="276"/>
        <v>22347</v>
      </c>
      <c r="T1734" t="str">
        <f t="shared" si="277"/>
        <v>Cost of Sales 3</v>
      </c>
      <c r="U1734" s="3">
        <f t="shared" si="278"/>
        <v>45317</v>
      </c>
      <c r="V1734" t="str">
        <f>IF($R1734="No","",IF(D1734="","JD",INDEX(Lookup!$B:$B,MATCH(LEFT(D1734,2),Lookup!$A:$A,0))))</f>
        <v>PI</v>
      </c>
      <c r="W1734" t="str">
        <f t="shared" si="279"/>
        <v>xxxx xxx xxxxx</v>
      </c>
      <c r="X1734" t="str">
        <f t="shared" si="280"/>
        <v>xxxx xxx xxx xxx</v>
      </c>
      <c r="Y1734" t="str">
        <f t="shared" si="281"/>
        <v>PI xxx</v>
      </c>
      <c r="Z1734" s="5">
        <f t="shared" si="282"/>
        <v>19.147823499999998</v>
      </c>
    </row>
    <row r="1735" spans="1:26" x14ac:dyDescent="0.25">
      <c r="A1735" s="6" t="s">
        <v>16</v>
      </c>
      <c r="B1735" s="6" t="s">
        <v>16</v>
      </c>
      <c r="C1735" s="6" t="s">
        <v>54</v>
      </c>
      <c r="D1735" s="6" t="s">
        <v>55</v>
      </c>
      <c r="E1735" s="6">
        <v>11111</v>
      </c>
      <c r="F1735" s="6" t="s">
        <v>56</v>
      </c>
      <c r="G1735" s="6">
        <v>123456</v>
      </c>
      <c r="H1735" s="6" t="s">
        <v>57</v>
      </c>
      <c r="I1735" s="7">
        <v>19.147823499999998</v>
      </c>
      <c r="J1735" s="6" t="s">
        <v>15</v>
      </c>
      <c r="K1735" s="7">
        <v>65909.387659</v>
      </c>
      <c r="L1735" s="6" t="s">
        <v>15</v>
      </c>
      <c r="M1735" s="6"/>
      <c r="N1735" s="6"/>
      <c r="P1735" s="3">
        <f t="shared" si="273"/>
        <v>45317</v>
      </c>
      <c r="Q1735" t="str">
        <f t="shared" si="274"/>
        <v/>
      </c>
      <c r="R1735" t="str">
        <f t="shared" si="275"/>
        <v>Yes</v>
      </c>
      <c r="S1735">
        <f t="shared" si="276"/>
        <v>22347</v>
      </c>
      <c r="T1735" t="str">
        <f t="shared" si="277"/>
        <v>Cost of Sales 3</v>
      </c>
      <c r="U1735" s="3">
        <f t="shared" si="278"/>
        <v>45317</v>
      </c>
      <c r="V1735" t="str">
        <f>IF($R1735="No","",IF(D1735="","JD",INDEX(Lookup!$B:$B,MATCH(LEFT(D1735,2),Lookup!$A:$A,0))))</f>
        <v>PI</v>
      </c>
      <c r="W1735" t="str">
        <f t="shared" si="279"/>
        <v>xxxx xxx xxxxx</v>
      </c>
      <c r="X1735" t="str">
        <f t="shared" si="280"/>
        <v>xxxx xxx xxx xxx</v>
      </c>
      <c r="Y1735" t="str">
        <f t="shared" si="281"/>
        <v>PI xxx</v>
      </c>
      <c r="Z1735" s="5">
        <f t="shared" si="282"/>
        <v>19.5523995</v>
      </c>
    </row>
    <row r="1736" spans="1:26" x14ac:dyDescent="0.25">
      <c r="A1736" s="6" t="s">
        <v>16</v>
      </c>
      <c r="B1736" s="6" t="s">
        <v>16</v>
      </c>
      <c r="C1736" s="6" t="s">
        <v>54</v>
      </c>
      <c r="D1736" s="6" t="s">
        <v>55</v>
      </c>
      <c r="E1736" s="6">
        <v>11111</v>
      </c>
      <c r="F1736" s="6" t="s">
        <v>56</v>
      </c>
      <c r="G1736" s="6">
        <v>123456</v>
      </c>
      <c r="H1736" s="6" t="s">
        <v>57</v>
      </c>
      <c r="I1736" s="7">
        <v>19.5523995</v>
      </c>
      <c r="J1736" s="6" t="s">
        <v>15</v>
      </c>
      <c r="K1736" s="7">
        <v>65928.940058499997</v>
      </c>
      <c r="L1736" s="6" t="s">
        <v>15</v>
      </c>
      <c r="M1736" s="6"/>
      <c r="N1736" s="6"/>
      <c r="P1736" s="3">
        <f t="shared" si="273"/>
        <v>45317</v>
      </c>
      <c r="Q1736" t="str">
        <f t="shared" si="274"/>
        <v/>
      </c>
      <c r="R1736" t="str">
        <f t="shared" si="275"/>
        <v>Yes</v>
      </c>
      <c r="S1736">
        <f t="shared" si="276"/>
        <v>22347</v>
      </c>
      <c r="T1736" t="str">
        <f t="shared" si="277"/>
        <v>Cost of Sales 3</v>
      </c>
      <c r="U1736" s="3">
        <f t="shared" si="278"/>
        <v>45317</v>
      </c>
      <c r="V1736" t="str">
        <f>IF($R1736="No","",IF(D1736="","JD",INDEX(Lookup!$B:$B,MATCH(LEFT(D1736,2),Lookup!$A:$A,0))))</f>
        <v>PI</v>
      </c>
      <c r="W1736" t="str">
        <f t="shared" si="279"/>
        <v>xxxx xxx xxxxx</v>
      </c>
      <c r="X1736" t="str">
        <f t="shared" si="280"/>
        <v>xxxx xxx xxx xxx</v>
      </c>
      <c r="Y1736" t="str">
        <f t="shared" si="281"/>
        <v>PI xxx</v>
      </c>
      <c r="Z1736" s="5">
        <f t="shared" si="282"/>
        <v>0.51204150000000004</v>
      </c>
    </row>
    <row r="1737" spans="1:26" x14ac:dyDescent="0.25">
      <c r="A1737" s="6" t="s">
        <v>16</v>
      </c>
      <c r="B1737" s="6" t="s">
        <v>16</v>
      </c>
      <c r="C1737" s="6" t="s">
        <v>54</v>
      </c>
      <c r="D1737" s="6" t="s">
        <v>55</v>
      </c>
      <c r="E1737" s="6">
        <v>11111</v>
      </c>
      <c r="F1737" s="6" t="s">
        <v>56</v>
      </c>
      <c r="G1737" s="6">
        <v>123456</v>
      </c>
      <c r="H1737" s="6" t="s">
        <v>57</v>
      </c>
      <c r="I1737" s="7">
        <v>0.51204150000000004</v>
      </c>
      <c r="J1737" s="6" t="s">
        <v>15</v>
      </c>
      <c r="K1737" s="7">
        <v>65929.452099999995</v>
      </c>
      <c r="L1737" s="6" t="s">
        <v>15</v>
      </c>
      <c r="M1737" s="6"/>
      <c r="N1737" s="6"/>
      <c r="P1737" s="3">
        <f t="shared" si="273"/>
        <v>45317</v>
      </c>
      <c r="Q1737" t="str">
        <f t="shared" si="274"/>
        <v/>
      </c>
      <c r="R1737" t="str">
        <f t="shared" si="275"/>
        <v>Yes</v>
      </c>
      <c r="S1737">
        <f t="shared" si="276"/>
        <v>22347</v>
      </c>
      <c r="T1737" t="str">
        <f t="shared" si="277"/>
        <v>Cost of Sales 3</v>
      </c>
      <c r="U1737" s="3">
        <f t="shared" si="278"/>
        <v>45317</v>
      </c>
      <c r="V1737" t="str">
        <f>IF($R1737="No","",IF(D1737="","JD",INDEX(Lookup!$B:$B,MATCH(LEFT(D1737,2),Lookup!$A:$A,0))))</f>
        <v>PI</v>
      </c>
      <c r="W1737" t="str">
        <f t="shared" si="279"/>
        <v>xxxx xxx xxxxx</v>
      </c>
      <c r="X1737" t="str">
        <f t="shared" si="280"/>
        <v>xxxx xxx xxx xxx</v>
      </c>
      <c r="Y1737" t="str">
        <f t="shared" si="281"/>
        <v>PI xxx</v>
      </c>
      <c r="Z1737" s="5">
        <f t="shared" si="282"/>
        <v>23.414835999999998</v>
      </c>
    </row>
    <row r="1738" spans="1:26" x14ac:dyDescent="0.25">
      <c r="A1738" s="6" t="s">
        <v>16</v>
      </c>
      <c r="B1738" s="6" t="s">
        <v>16</v>
      </c>
      <c r="C1738" s="6" t="s">
        <v>54</v>
      </c>
      <c r="D1738" s="6" t="s">
        <v>55</v>
      </c>
      <c r="E1738" s="6">
        <v>11111</v>
      </c>
      <c r="F1738" s="6" t="s">
        <v>56</v>
      </c>
      <c r="G1738" s="6">
        <v>123456</v>
      </c>
      <c r="H1738" s="6" t="s">
        <v>57</v>
      </c>
      <c r="I1738" s="7">
        <v>23.414835999999998</v>
      </c>
      <c r="J1738" s="6" t="s">
        <v>15</v>
      </c>
      <c r="K1738" s="7">
        <v>65952.866935999991</v>
      </c>
      <c r="L1738" s="6" t="s">
        <v>15</v>
      </c>
      <c r="M1738" s="6"/>
      <c r="N1738" s="6"/>
      <c r="P1738" s="3">
        <f t="shared" si="273"/>
        <v>45317</v>
      </c>
      <c r="Q1738" t="str">
        <f t="shared" si="274"/>
        <v/>
      </c>
      <c r="R1738" t="str">
        <f t="shared" si="275"/>
        <v>Yes</v>
      </c>
      <c r="S1738">
        <f t="shared" si="276"/>
        <v>22347</v>
      </c>
      <c r="T1738" t="str">
        <f t="shared" si="277"/>
        <v>Cost of Sales 3</v>
      </c>
      <c r="U1738" s="3">
        <f t="shared" si="278"/>
        <v>45317</v>
      </c>
      <c r="V1738" t="str">
        <f>IF($R1738="No","",IF(D1738="","JD",INDEX(Lookup!$B:$B,MATCH(LEFT(D1738,2),Lookup!$A:$A,0))))</f>
        <v>PI</v>
      </c>
      <c r="W1738" t="str">
        <f t="shared" si="279"/>
        <v>xxxx xxx xxxxx</v>
      </c>
      <c r="X1738" t="str">
        <f t="shared" si="280"/>
        <v>xxxx xxx xxx xxx</v>
      </c>
      <c r="Y1738" t="str">
        <f t="shared" si="281"/>
        <v>PI xxx</v>
      </c>
      <c r="Z1738" s="5">
        <f t="shared" si="282"/>
        <v>22.188465000000001</v>
      </c>
    </row>
    <row r="1739" spans="1:26" x14ac:dyDescent="0.25">
      <c r="A1739" s="6" t="s">
        <v>16</v>
      </c>
      <c r="B1739" s="6" t="s">
        <v>16</v>
      </c>
      <c r="C1739" s="6" t="s">
        <v>54</v>
      </c>
      <c r="D1739" s="6" t="s">
        <v>55</v>
      </c>
      <c r="E1739" s="6">
        <v>11111</v>
      </c>
      <c r="F1739" s="6" t="s">
        <v>56</v>
      </c>
      <c r="G1739" s="6">
        <v>123456</v>
      </c>
      <c r="H1739" s="6" t="s">
        <v>57</v>
      </c>
      <c r="I1739" s="7">
        <v>22.188465000000001</v>
      </c>
      <c r="J1739" s="6" t="s">
        <v>15</v>
      </c>
      <c r="K1739" s="7">
        <v>65975.055401000005</v>
      </c>
      <c r="L1739" s="6" t="s">
        <v>15</v>
      </c>
      <c r="M1739" s="6"/>
      <c r="N1739" s="6"/>
      <c r="P1739" s="3">
        <f t="shared" si="273"/>
        <v>45317</v>
      </c>
      <c r="Q1739" t="str">
        <f t="shared" si="274"/>
        <v/>
      </c>
      <c r="R1739" t="str">
        <f t="shared" si="275"/>
        <v>Yes</v>
      </c>
      <c r="S1739">
        <f t="shared" si="276"/>
        <v>22347</v>
      </c>
      <c r="T1739" t="str">
        <f t="shared" si="277"/>
        <v>Cost of Sales 3</v>
      </c>
      <c r="U1739" s="3">
        <f t="shared" si="278"/>
        <v>45317</v>
      </c>
      <c r="V1739" t="str">
        <f>IF($R1739="No","",IF(D1739="","JD",INDEX(Lookup!$B:$B,MATCH(LEFT(D1739,2),Lookup!$A:$A,0))))</f>
        <v>PI</v>
      </c>
      <c r="W1739" t="str">
        <f t="shared" si="279"/>
        <v>xxxx xxx xxxxx</v>
      </c>
      <c r="X1739" t="str">
        <f t="shared" si="280"/>
        <v>xxxx xxx xxx xxx</v>
      </c>
      <c r="Y1739" t="str">
        <f t="shared" si="281"/>
        <v>PI xxx</v>
      </c>
      <c r="Z1739" s="5">
        <f t="shared" si="282"/>
        <v>36.007263999999999</v>
      </c>
    </row>
    <row r="1740" spans="1:26" x14ac:dyDescent="0.25">
      <c r="A1740" s="6" t="s">
        <v>16</v>
      </c>
      <c r="B1740" s="6" t="s">
        <v>16</v>
      </c>
      <c r="C1740" s="6" t="s">
        <v>54</v>
      </c>
      <c r="D1740" s="6" t="s">
        <v>55</v>
      </c>
      <c r="E1740" s="6">
        <v>11111</v>
      </c>
      <c r="F1740" s="6" t="s">
        <v>56</v>
      </c>
      <c r="G1740" s="6">
        <v>123456</v>
      </c>
      <c r="H1740" s="6" t="s">
        <v>57</v>
      </c>
      <c r="I1740" s="7">
        <v>36.007263999999999</v>
      </c>
      <c r="J1740" s="6" t="s">
        <v>15</v>
      </c>
      <c r="K1740" s="7">
        <v>66011.062665000005</v>
      </c>
      <c r="L1740" s="6" t="s">
        <v>15</v>
      </c>
      <c r="M1740" s="6"/>
      <c r="N1740" s="6"/>
      <c r="P1740" s="3">
        <f t="shared" si="273"/>
        <v>45317</v>
      </c>
      <c r="Q1740" t="str">
        <f t="shared" si="274"/>
        <v/>
      </c>
      <c r="R1740" t="str">
        <f t="shared" si="275"/>
        <v>Yes</v>
      </c>
      <c r="S1740">
        <f t="shared" si="276"/>
        <v>22347</v>
      </c>
      <c r="T1740" t="str">
        <f t="shared" si="277"/>
        <v>Cost of Sales 3</v>
      </c>
      <c r="U1740" s="3">
        <f t="shared" si="278"/>
        <v>45317</v>
      </c>
      <c r="V1740" t="str">
        <f>IF($R1740="No","",IF(D1740="","JD",INDEX(Lookup!$B:$B,MATCH(LEFT(D1740,2),Lookup!$A:$A,0))))</f>
        <v>PI</v>
      </c>
      <c r="W1740" t="str">
        <f t="shared" si="279"/>
        <v>xxxx xxx xxxxx</v>
      </c>
      <c r="X1740" t="str">
        <f t="shared" si="280"/>
        <v>xxxx xxx xxx xxx</v>
      </c>
      <c r="Y1740" t="str">
        <f t="shared" si="281"/>
        <v>PI xxx</v>
      </c>
      <c r="Z1740" s="5">
        <f t="shared" si="282"/>
        <v>77.172871999999998</v>
      </c>
    </row>
    <row r="1741" spans="1:26" x14ac:dyDescent="0.25">
      <c r="A1741" s="6" t="s">
        <v>16</v>
      </c>
      <c r="B1741" s="6" t="s">
        <v>16</v>
      </c>
      <c r="C1741" s="6" t="s">
        <v>54</v>
      </c>
      <c r="D1741" s="6" t="s">
        <v>55</v>
      </c>
      <c r="E1741" s="6">
        <v>11111</v>
      </c>
      <c r="F1741" s="6" t="s">
        <v>56</v>
      </c>
      <c r="G1741" s="6">
        <v>123456</v>
      </c>
      <c r="H1741" s="6" t="s">
        <v>57</v>
      </c>
      <c r="I1741" s="7">
        <v>77.172871999999998</v>
      </c>
      <c r="J1741" s="6" t="s">
        <v>15</v>
      </c>
      <c r="K1741" s="7">
        <v>66088.235537</v>
      </c>
      <c r="L1741" s="6" t="s">
        <v>15</v>
      </c>
      <c r="M1741" s="6"/>
      <c r="N1741" s="6"/>
      <c r="P1741" s="3">
        <f t="shared" si="273"/>
        <v>45317</v>
      </c>
      <c r="Q1741" t="str">
        <f t="shared" si="274"/>
        <v/>
      </c>
      <c r="R1741" t="str">
        <f t="shared" si="275"/>
        <v>Yes</v>
      </c>
      <c r="S1741">
        <f t="shared" si="276"/>
        <v>22347</v>
      </c>
      <c r="T1741" t="str">
        <f t="shared" si="277"/>
        <v>Cost of Sales 3</v>
      </c>
      <c r="U1741" s="3">
        <f t="shared" si="278"/>
        <v>45317</v>
      </c>
      <c r="V1741" t="str">
        <f>IF($R1741="No","",IF(D1741="","JD",INDEX(Lookup!$B:$B,MATCH(LEFT(D1741,2),Lookup!$A:$A,0))))</f>
        <v>PI</v>
      </c>
      <c r="W1741" t="str">
        <f t="shared" si="279"/>
        <v>xxxx xxx xxxxx</v>
      </c>
      <c r="X1741" t="str">
        <f t="shared" si="280"/>
        <v>xxxx xxx xxx xxx</v>
      </c>
      <c r="Y1741" t="str">
        <f t="shared" si="281"/>
        <v>PI xxx</v>
      </c>
      <c r="Z1741" s="5">
        <f t="shared" si="282"/>
        <v>24.729707999999999</v>
      </c>
    </row>
    <row r="1742" spans="1:26" x14ac:dyDescent="0.25">
      <c r="A1742" s="6" t="s">
        <v>16</v>
      </c>
      <c r="B1742" s="6" t="s">
        <v>16</v>
      </c>
      <c r="C1742" s="6" t="s">
        <v>54</v>
      </c>
      <c r="D1742" s="6" t="s">
        <v>55</v>
      </c>
      <c r="E1742" s="6">
        <v>11111</v>
      </c>
      <c r="F1742" s="6" t="s">
        <v>56</v>
      </c>
      <c r="G1742" s="6">
        <v>123456</v>
      </c>
      <c r="H1742" s="6" t="s">
        <v>57</v>
      </c>
      <c r="I1742" s="7">
        <v>24.729707999999999</v>
      </c>
      <c r="J1742" s="6" t="s">
        <v>15</v>
      </c>
      <c r="K1742" s="7">
        <v>66112.965244999999</v>
      </c>
      <c r="L1742" s="6" t="s">
        <v>15</v>
      </c>
      <c r="M1742" s="6"/>
      <c r="N1742" s="6"/>
      <c r="P1742" s="3">
        <f t="shared" si="273"/>
        <v>45317</v>
      </c>
      <c r="Q1742" t="str">
        <f t="shared" si="274"/>
        <v/>
      </c>
      <c r="R1742" t="str">
        <f t="shared" si="275"/>
        <v>Yes</v>
      </c>
      <c r="S1742">
        <f t="shared" si="276"/>
        <v>22347</v>
      </c>
      <c r="T1742" t="str">
        <f t="shared" si="277"/>
        <v>Cost of Sales 3</v>
      </c>
      <c r="U1742" s="3">
        <f t="shared" si="278"/>
        <v>45317</v>
      </c>
      <c r="V1742" t="str">
        <f>IF($R1742="No","",IF(D1742="","JD",INDEX(Lookup!$B:$B,MATCH(LEFT(D1742,2),Lookup!$A:$A,0))))</f>
        <v>PI</v>
      </c>
      <c r="W1742" t="str">
        <f t="shared" si="279"/>
        <v>xxxx xxx xxxxx</v>
      </c>
      <c r="X1742" t="str">
        <f t="shared" si="280"/>
        <v>xxxx xxx xxx xxx</v>
      </c>
      <c r="Y1742" t="str">
        <f t="shared" si="281"/>
        <v>PI xxx</v>
      </c>
      <c r="Z1742" s="5">
        <f t="shared" si="282"/>
        <v>15.904894000000001</v>
      </c>
    </row>
    <row r="1743" spans="1:26" x14ac:dyDescent="0.25">
      <c r="A1743" s="6" t="s">
        <v>16</v>
      </c>
      <c r="B1743" s="6" t="s">
        <v>16</v>
      </c>
      <c r="C1743" s="6" t="s">
        <v>54</v>
      </c>
      <c r="D1743" s="6" t="s">
        <v>55</v>
      </c>
      <c r="E1743" s="6">
        <v>11111</v>
      </c>
      <c r="F1743" s="6" t="s">
        <v>56</v>
      </c>
      <c r="G1743" s="6">
        <v>123456</v>
      </c>
      <c r="H1743" s="6" t="s">
        <v>57</v>
      </c>
      <c r="I1743" s="7">
        <v>15.904894000000001</v>
      </c>
      <c r="J1743" s="6" t="s">
        <v>15</v>
      </c>
      <c r="K1743" s="7">
        <v>66128.870139000006</v>
      </c>
      <c r="L1743" s="6" t="s">
        <v>15</v>
      </c>
      <c r="M1743" s="6"/>
      <c r="N1743" s="6"/>
      <c r="P1743" s="3">
        <f t="shared" si="273"/>
        <v>45317</v>
      </c>
      <c r="Q1743" t="str">
        <f t="shared" si="274"/>
        <v/>
      </c>
      <c r="R1743" t="str">
        <f t="shared" si="275"/>
        <v>Yes</v>
      </c>
      <c r="S1743">
        <f t="shared" si="276"/>
        <v>22347</v>
      </c>
      <c r="T1743" t="str">
        <f t="shared" si="277"/>
        <v>Cost of Sales 3</v>
      </c>
      <c r="U1743" s="3">
        <f t="shared" si="278"/>
        <v>45317</v>
      </c>
      <c r="V1743" t="str">
        <f>IF($R1743="No","",IF(D1743="","JD",INDEX(Lookup!$B:$B,MATCH(LEFT(D1743,2),Lookup!$A:$A,0))))</f>
        <v>PI</v>
      </c>
      <c r="W1743" t="str">
        <f t="shared" si="279"/>
        <v>xxxx xxx xxxxx</v>
      </c>
      <c r="X1743" t="str">
        <f t="shared" si="280"/>
        <v>xxxx xxx xxx xxx</v>
      </c>
      <c r="Y1743" t="str">
        <f t="shared" si="281"/>
        <v>PI xxx</v>
      </c>
      <c r="Z1743" s="5">
        <f t="shared" si="282"/>
        <v>39.597875999999999</v>
      </c>
    </row>
    <row r="1744" spans="1:26" x14ac:dyDescent="0.25">
      <c r="A1744" s="6" t="s">
        <v>16</v>
      </c>
      <c r="B1744" s="6" t="s">
        <v>16</v>
      </c>
      <c r="C1744" s="6" t="s">
        <v>54</v>
      </c>
      <c r="D1744" s="6" t="s">
        <v>55</v>
      </c>
      <c r="E1744" s="6">
        <v>11111</v>
      </c>
      <c r="F1744" s="6" t="s">
        <v>56</v>
      </c>
      <c r="G1744" s="6">
        <v>123456</v>
      </c>
      <c r="H1744" s="6" t="s">
        <v>57</v>
      </c>
      <c r="I1744" s="7">
        <v>39.597875999999999</v>
      </c>
      <c r="J1744" s="6" t="s">
        <v>15</v>
      </c>
      <c r="K1744" s="7">
        <v>66168.468015000006</v>
      </c>
      <c r="L1744" s="6" t="s">
        <v>15</v>
      </c>
      <c r="M1744" s="6"/>
      <c r="N1744" s="6"/>
      <c r="P1744" s="3">
        <f t="shared" si="273"/>
        <v>45317</v>
      </c>
      <c r="Q1744" t="str">
        <f t="shared" si="274"/>
        <v/>
      </c>
      <c r="R1744" t="str">
        <f t="shared" si="275"/>
        <v>Yes</v>
      </c>
      <c r="S1744">
        <f t="shared" si="276"/>
        <v>22347</v>
      </c>
      <c r="T1744" t="str">
        <f t="shared" si="277"/>
        <v>Cost of Sales 3</v>
      </c>
      <c r="U1744" s="3">
        <f t="shared" si="278"/>
        <v>45317</v>
      </c>
      <c r="V1744" t="str">
        <f>IF($R1744="No","",IF(D1744="","JD",INDEX(Lookup!$B:$B,MATCH(LEFT(D1744,2),Lookup!$A:$A,0))))</f>
        <v>PI</v>
      </c>
      <c r="W1744" t="str">
        <f t="shared" si="279"/>
        <v>xxxx xxx xxxxx</v>
      </c>
      <c r="X1744" t="str">
        <f t="shared" si="280"/>
        <v>xxxx xxx xxx xxx</v>
      </c>
      <c r="Y1744" t="str">
        <f t="shared" si="281"/>
        <v>PI xxx</v>
      </c>
      <c r="Z1744" s="5">
        <f t="shared" si="282"/>
        <v>40.552422500000006</v>
      </c>
    </row>
    <row r="1745" spans="1:26" x14ac:dyDescent="0.25">
      <c r="A1745" s="6" t="s">
        <v>16</v>
      </c>
      <c r="B1745" s="6" t="s">
        <v>16</v>
      </c>
      <c r="C1745" s="6" t="s">
        <v>54</v>
      </c>
      <c r="D1745" s="6" t="s">
        <v>55</v>
      </c>
      <c r="E1745" s="6">
        <v>11111</v>
      </c>
      <c r="F1745" s="6" t="s">
        <v>56</v>
      </c>
      <c r="G1745" s="6">
        <v>123456</v>
      </c>
      <c r="H1745" s="6" t="s">
        <v>57</v>
      </c>
      <c r="I1745" s="7">
        <v>40.552422500000006</v>
      </c>
      <c r="J1745" s="6" t="s">
        <v>15</v>
      </c>
      <c r="K1745" s="7">
        <v>66209.020437500003</v>
      </c>
      <c r="L1745" s="6" t="s">
        <v>15</v>
      </c>
      <c r="M1745" s="6"/>
      <c r="N1745" s="6"/>
      <c r="P1745" s="3">
        <f t="shared" si="273"/>
        <v>45317</v>
      </c>
      <c r="Q1745" t="str">
        <f t="shared" si="274"/>
        <v/>
      </c>
      <c r="R1745" t="str">
        <f t="shared" si="275"/>
        <v>Yes</v>
      </c>
      <c r="S1745">
        <f t="shared" si="276"/>
        <v>22347</v>
      </c>
      <c r="T1745" t="str">
        <f t="shared" si="277"/>
        <v>Cost of Sales 3</v>
      </c>
      <c r="U1745" s="3">
        <f t="shared" si="278"/>
        <v>45317</v>
      </c>
      <c r="V1745" t="str">
        <f>IF($R1745="No","",IF(D1745="","JD",INDEX(Lookup!$B:$B,MATCH(LEFT(D1745,2),Lookup!$A:$A,0))))</f>
        <v>PI</v>
      </c>
      <c r="W1745" t="str">
        <f t="shared" si="279"/>
        <v>xxxx xxx xxxxx</v>
      </c>
      <c r="X1745" t="str">
        <f t="shared" si="280"/>
        <v>xxxx xxx xxx xxx</v>
      </c>
      <c r="Y1745" t="str">
        <f t="shared" si="281"/>
        <v>PI xxx</v>
      </c>
      <c r="Z1745" s="5">
        <f t="shared" si="282"/>
        <v>23.838376499999999</v>
      </c>
    </row>
    <row r="1746" spans="1:26" x14ac:dyDescent="0.25">
      <c r="A1746" s="6" t="s">
        <v>16</v>
      </c>
      <c r="B1746" s="6" t="s">
        <v>16</v>
      </c>
      <c r="C1746" s="6" t="s">
        <v>54</v>
      </c>
      <c r="D1746" s="6" t="s">
        <v>55</v>
      </c>
      <c r="E1746" s="6">
        <v>11111</v>
      </c>
      <c r="F1746" s="6" t="s">
        <v>56</v>
      </c>
      <c r="G1746" s="6">
        <v>123456</v>
      </c>
      <c r="H1746" s="6" t="s">
        <v>57</v>
      </c>
      <c r="I1746" s="7">
        <v>23.838376499999999</v>
      </c>
      <c r="J1746" s="6" t="s">
        <v>15</v>
      </c>
      <c r="K1746" s="7">
        <v>66232.858814000007</v>
      </c>
      <c r="L1746" s="6" t="s">
        <v>15</v>
      </c>
      <c r="M1746" s="6"/>
      <c r="N1746" s="6"/>
      <c r="P1746" s="3">
        <f t="shared" si="273"/>
        <v>45317</v>
      </c>
      <c r="Q1746" t="str">
        <f t="shared" si="274"/>
        <v/>
      </c>
      <c r="R1746" t="str">
        <f t="shared" si="275"/>
        <v>Yes</v>
      </c>
      <c r="S1746">
        <f t="shared" si="276"/>
        <v>22347</v>
      </c>
      <c r="T1746" t="str">
        <f t="shared" si="277"/>
        <v>Cost of Sales 3</v>
      </c>
      <c r="U1746" s="3">
        <f t="shared" si="278"/>
        <v>45317</v>
      </c>
      <c r="V1746" t="str">
        <f>IF($R1746="No","",IF(D1746="","JD",INDEX(Lookup!$B:$B,MATCH(LEFT(D1746,2),Lookup!$A:$A,0))))</f>
        <v>PI</v>
      </c>
      <c r="W1746" t="str">
        <f t="shared" si="279"/>
        <v>xxxx xxx xxxxx</v>
      </c>
      <c r="X1746" t="str">
        <f t="shared" si="280"/>
        <v>xxxx xxx xxx xxx</v>
      </c>
      <c r="Y1746" t="str">
        <f t="shared" si="281"/>
        <v>PI xxx</v>
      </c>
      <c r="Z1746" s="5">
        <f t="shared" si="282"/>
        <v>50.306497</v>
      </c>
    </row>
    <row r="1747" spans="1:26" x14ac:dyDescent="0.25">
      <c r="A1747" s="6" t="s">
        <v>16</v>
      </c>
      <c r="B1747" s="6" t="s">
        <v>16</v>
      </c>
      <c r="C1747" s="6" t="s">
        <v>54</v>
      </c>
      <c r="D1747" s="6" t="s">
        <v>55</v>
      </c>
      <c r="E1747" s="6">
        <v>11111</v>
      </c>
      <c r="F1747" s="6" t="s">
        <v>56</v>
      </c>
      <c r="G1747" s="6">
        <v>123456</v>
      </c>
      <c r="H1747" s="6" t="s">
        <v>57</v>
      </c>
      <c r="I1747" s="7">
        <v>50.306497</v>
      </c>
      <c r="J1747" s="6" t="s">
        <v>15</v>
      </c>
      <c r="K1747" s="7">
        <v>66283.16531099999</v>
      </c>
      <c r="L1747" s="6" t="s">
        <v>15</v>
      </c>
      <c r="M1747" s="6"/>
      <c r="N1747" s="6"/>
      <c r="P1747" s="3">
        <f t="shared" si="273"/>
        <v>45317</v>
      </c>
      <c r="Q1747" t="str">
        <f t="shared" si="274"/>
        <v/>
      </c>
      <c r="R1747" t="str">
        <f t="shared" si="275"/>
        <v>Yes</v>
      </c>
      <c r="S1747">
        <f t="shared" si="276"/>
        <v>22347</v>
      </c>
      <c r="T1747" t="str">
        <f t="shared" si="277"/>
        <v>Cost of Sales 3</v>
      </c>
      <c r="U1747" s="3">
        <f t="shared" si="278"/>
        <v>45317</v>
      </c>
      <c r="V1747" t="str">
        <f>IF($R1747="No","",IF(D1747="","JD",INDEX(Lookup!$B:$B,MATCH(LEFT(D1747,2),Lookup!$A:$A,0))))</f>
        <v>PI</v>
      </c>
      <c r="W1747" t="str">
        <f t="shared" si="279"/>
        <v>xxxx xxx xxxxx</v>
      </c>
      <c r="X1747" t="str">
        <f t="shared" si="280"/>
        <v>xxxx xxx xxx xxx</v>
      </c>
      <c r="Y1747" t="str">
        <f t="shared" si="281"/>
        <v>PI xxx</v>
      </c>
      <c r="Z1747" s="5">
        <f t="shared" si="282"/>
        <v>24.672814500000001</v>
      </c>
    </row>
    <row r="1748" spans="1:26" x14ac:dyDescent="0.25">
      <c r="A1748" s="6" t="s">
        <v>16</v>
      </c>
      <c r="B1748" s="6" t="s">
        <v>16</v>
      </c>
      <c r="C1748" s="6" t="s">
        <v>54</v>
      </c>
      <c r="D1748" s="6" t="s">
        <v>55</v>
      </c>
      <c r="E1748" s="6">
        <v>11111</v>
      </c>
      <c r="F1748" s="6" t="s">
        <v>56</v>
      </c>
      <c r="G1748" s="6">
        <v>123456</v>
      </c>
      <c r="H1748" s="6" t="s">
        <v>57</v>
      </c>
      <c r="I1748" s="7">
        <v>24.672814500000001</v>
      </c>
      <c r="J1748" s="6" t="s">
        <v>15</v>
      </c>
      <c r="K1748" s="7">
        <v>66307.838125499999</v>
      </c>
      <c r="L1748" s="6" t="s">
        <v>15</v>
      </c>
      <c r="M1748" s="6"/>
      <c r="N1748" s="6"/>
      <c r="P1748" s="3">
        <f t="shared" si="273"/>
        <v>45317</v>
      </c>
      <c r="Q1748" t="str">
        <f t="shared" si="274"/>
        <v/>
      </c>
      <c r="R1748" t="str">
        <f t="shared" si="275"/>
        <v>Yes</v>
      </c>
      <c r="S1748">
        <f t="shared" si="276"/>
        <v>22347</v>
      </c>
      <c r="T1748" t="str">
        <f t="shared" si="277"/>
        <v>Cost of Sales 3</v>
      </c>
      <c r="U1748" s="3">
        <f t="shared" si="278"/>
        <v>45317</v>
      </c>
      <c r="V1748" t="str">
        <f>IF($R1748="No","",IF(D1748="","JD",INDEX(Lookup!$B:$B,MATCH(LEFT(D1748,2),Lookup!$A:$A,0))))</f>
        <v>PI</v>
      </c>
      <c r="W1748" t="str">
        <f t="shared" si="279"/>
        <v>xxxx xxx xxxxx</v>
      </c>
      <c r="X1748" t="str">
        <f t="shared" si="280"/>
        <v>xxxx xxx xxx xxx</v>
      </c>
      <c r="Y1748" t="str">
        <f t="shared" si="281"/>
        <v>PI xxx</v>
      </c>
      <c r="Z1748" s="5">
        <f t="shared" si="282"/>
        <v>76.509114499999995</v>
      </c>
    </row>
    <row r="1749" spans="1:26" x14ac:dyDescent="0.25">
      <c r="A1749" s="6" t="s">
        <v>16</v>
      </c>
      <c r="B1749" s="6" t="s">
        <v>16</v>
      </c>
      <c r="C1749" s="6" t="s">
        <v>54</v>
      </c>
      <c r="D1749" s="6" t="s">
        <v>55</v>
      </c>
      <c r="E1749" s="6">
        <v>11111</v>
      </c>
      <c r="F1749" s="6" t="s">
        <v>56</v>
      </c>
      <c r="G1749" s="6">
        <v>123456</v>
      </c>
      <c r="H1749" s="6" t="s">
        <v>57</v>
      </c>
      <c r="I1749" s="7">
        <v>76.509114499999995</v>
      </c>
      <c r="J1749" s="6" t="s">
        <v>15</v>
      </c>
      <c r="K1749" s="7">
        <v>66384.347240000003</v>
      </c>
      <c r="L1749" s="6" t="s">
        <v>15</v>
      </c>
      <c r="M1749" s="6"/>
      <c r="N1749" s="6"/>
      <c r="P1749" s="3">
        <f t="shared" si="273"/>
        <v>45317</v>
      </c>
      <c r="Q1749" t="str">
        <f t="shared" si="274"/>
        <v/>
      </c>
      <c r="R1749" t="str">
        <f t="shared" si="275"/>
        <v>Yes</v>
      </c>
      <c r="S1749">
        <f t="shared" si="276"/>
        <v>22347</v>
      </c>
      <c r="T1749" t="str">
        <f t="shared" si="277"/>
        <v>Cost of Sales 3</v>
      </c>
      <c r="U1749" s="3">
        <f t="shared" si="278"/>
        <v>45317</v>
      </c>
      <c r="V1749" t="str">
        <f>IF($R1749="No","",IF(D1749="","JD",INDEX(Lookup!$B:$B,MATCH(LEFT(D1749,2),Lookup!$A:$A,0))))</f>
        <v>PI</v>
      </c>
      <c r="W1749" t="str">
        <f t="shared" si="279"/>
        <v>xxxx xxx xxxxx</v>
      </c>
      <c r="X1749" t="str">
        <f t="shared" si="280"/>
        <v>xxxx xxx xxx xxx</v>
      </c>
      <c r="Y1749" t="str">
        <f t="shared" si="281"/>
        <v>PI xxx</v>
      </c>
      <c r="Z1749" s="5">
        <f t="shared" si="282"/>
        <v>14.375090999999999</v>
      </c>
    </row>
    <row r="1750" spans="1:26" x14ac:dyDescent="0.25">
      <c r="A1750" s="6" t="s">
        <v>16</v>
      </c>
      <c r="B1750" s="6" t="s">
        <v>16</v>
      </c>
      <c r="C1750" s="6" t="s">
        <v>54</v>
      </c>
      <c r="D1750" s="6" t="s">
        <v>55</v>
      </c>
      <c r="E1750" s="6">
        <v>11111</v>
      </c>
      <c r="F1750" s="6" t="s">
        <v>56</v>
      </c>
      <c r="G1750" s="6">
        <v>123456</v>
      </c>
      <c r="H1750" s="6" t="s">
        <v>57</v>
      </c>
      <c r="I1750" s="7">
        <v>14.375090999999999</v>
      </c>
      <c r="J1750" s="6" t="s">
        <v>15</v>
      </c>
      <c r="K1750" s="7">
        <v>66398.722330999997</v>
      </c>
      <c r="L1750" s="6" t="s">
        <v>15</v>
      </c>
      <c r="M1750" s="6"/>
      <c r="N1750" s="6"/>
      <c r="P1750" s="3">
        <f t="shared" si="273"/>
        <v>45317</v>
      </c>
      <c r="Q1750" t="str">
        <f t="shared" si="274"/>
        <v/>
      </c>
      <c r="R1750" t="str">
        <f t="shared" si="275"/>
        <v>Yes</v>
      </c>
      <c r="S1750">
        <f t="shared" si="276"/>
        <v>22347</v>
      </c>
      <c r="T1750" t="str">
        <f t="shared" si="277"/>
        <v>Cost of Sales 3</v>
      </c>
      <c r="U1750" s="3">
        <f t="shared" si="278"/>
        <v>45317</v>
      </c>
      <c r="V1750" t="str">
        <f>IF($R1750="No","",IF(D1750="","JD",INDEX(Lookup!$B:$B,MATCH(LEFT(D1750,2),Lookup!$A:$A,0))))</f>
        <v>PI</v>
      </c>
      <c r="W1750" t="str">
        <f t="shared" si="279"/>
        <v>xxxx xxx xxxxx</v>
      </c>
      <c r="X1750" t="str">
        <f t="shared" si="280"/>
        <v>xxxx xxx xxx xxx</v>
      </c>
      <c r="Y1750" t="str">
        <f t="shared" si="281"/>
        <v>PI xxx</v>
      </c>
      <c r="Z1750" s="5">
        <f t="shared" si="282"/>
        <v>14.767023999999999</v>
      </c>
    </row>
    <row r="1751" spans="1:26" x14ac:dyDescent="0.25">
      <c r="A1751" s="6" t="s">
        <v>16</v>
      </c>
      <c r="B1751" s="6" t="s">
        <v>16</v>
      </c>
      <c r="C1751" s="6" t="s">
        <v>54</v>
      </c>
      <c r="D1751" s="6" t="s">
        <v>55</v>
      </c>
      <c r="E1751" s="6">
        <v>11111</v>
      </c>
      <c r="F1751" s="6" t="s">
        <v>56</v>
      </c>
      <c r="G1751" s="6">
        <v>123456</v>
      </c>
      <c r="H1751" s="6" t="s">
        <v>57</v>
      </c>
      <c r="I1751" s="7">
        <v>14.767023999999999</v>
      </c>
      <c r="J1751" s="6" t="s">
        <v>15</v>
      </c>
      <c r="K1751" s="7">
        <v>66413.489354999998</v>
      </c>
      <c r="L1751" s="6" t="s">
        <v>15</v>
      </c>
      <c r="M1751" s="6"/>
      <c r="N1751" s="6"/>
      <c r="P1751" s="3">
        <f t="shared" si="273"/>
        <v>45317</v>
      </c>
      <c r="Q1751" t="str">
        <f t="shared" si="274"/>
        <v/>
      </c>
      <c r="R1751" t="str">
        <f t="shared" si="275"/>
        <v>Yes</v>
      </c>
      <c r="S1751">
        <f t="shared" si="276"/>
        <v>22347</v>
      </c>
      <c r="T1751" t="str">
        <f t="shared" si="277"/>
        <v>Cost of Sales 3</v>
      </c>
      <c r="U1751" s="3">
        <f t="shared" si="278"/>
        <v>45317</v>
      </c>
      <c r="V1751" t="str">
        <f>IF($R1751="No","",IF(D1751="","JD",INDEX(Lookup!$B:$B,MATCH(LEFT(D1751,2),Lookup!$A:$A,0))))</f>
        <v>PI</v>
      </c>
      <c r="W1751" t="str">
        <f t="shared" si="279"/>
        <v>xxxx xxx xxxxx</v>
      </c>
      <c r="X1751" t="str">
        <f t="shared" si="280"/>
        <v>xxxx xxx xxx xxx</v>
      </c>
      <c r="Y1751" t="str">
        <f t="shared" si="281"/>
        <v>PI xxx</v>
      </c>
      <c r="Z1751" s="5">
        <f t="shared" si="282"/>
        <v>30.823633999999998</v>
      </c>
    </row>
    <row r="1752" spans="1:26" x14ac:dyDescent="0.25">
      <c r="A1752" s="6" t="s">
        <v>16</v>
      </c>
      <c r="B1752" s="6" t="s">
        <v>16</v>
      </c>
      <c r="C1752" s="6" t="s">
        <v>54</v>
      </c>
      <c r="D1752" s="6" t="s">
        <v>55</v>
      </c>
      <c r="E1752" s="6">
        <v>11111</v>
      </c>
      <c r="F1752" s="6" t="s">
        <v>56</v>
      </c>
      <c r="G1752" s="6">
        <v>123456</v>
      </c>
      <c r="H1752" s="6" t="s">
        <v>57</v>
      </c>
      <c r="I1752" s="7">
        <v>30.823633999999998</v>
      </c>
      <c r="J1752" s="6" t="s">
        <v>15</v>
      </c>
      <c r="K1752" s="7">
        <v>66444.312988999998</v>
      </c>
      <c r="L1752" s="6" t="s">
        <v>15</v>
      </c>
      <c r="M1752" s="6"/>
      <c r="N1752" s="6"/>
      <c r="P1752" s="3">
        <f t="shared" si="273"/>
        <v>45317</v>
      </c>
      <c r="Q1752" t="str">
        <f t="shared" si="274"/>
        <v/>
      </c>
      <c r="R1752" t="str">
        <f t="shared" si="275"/>
        <v>Yes</v>
      </c>
      <c r="S1752">
        <f t="shared" si="276"/>
        <v>22347</v>
      </c>
      <c r="T1752" t="str">
        <f t="shared" si="277"/>
        <v>Cost of Sales 3</v>
      </c>
      <c r="U1752" s="3">
        <f t="shared" si="278"/>
        <v>45317</v>
      </c>
      <c r="V1752" t="str">
        <f>IF($R1752="No","",IF(D1752="","JD",INDEX(Lookup!$B:$B,MATCH(LEFT(D1752,2),Lookup!$A:$A,0))))</f>
        <v>PI</v>
      </c>
      <c r="W1752" t="str">
        <f t="shared" si="279"/>
        <v>xxxx xxx xxxxx</v>
      </c>
      <c r="X1752" t="str">
        <f t="shared" si="280"/>
        <v>xxxx xxx xxx xxx</v>
      </c>
      <c r="Y1752" t="str">
        <f t="shared" si="281"/>
        <v>PI xxx</v>
      </c>
      <c r="Z1752" s="5">
        <f t="shared" si="282"/>
        <v>86.610871499999988</v>
      </c>
    </row>
    <row r="1753" spans="1:26" x14ac:dyDescent="0.25">
      <c r="A1753" s="6" t="s">
        <v>16</v>
      </c>
      <c r="B1753" s="6" t="s">
        <v>16</v>
      </c>
      <c r="C1753" s="6" t="s">
        <v>54</v>
      </c>
      <c r="D1753" s="6" t="s">
        <v>55</v>
      </c>
      <c r="E1753" s="6">
        <v>11111</v>
      </c>
      <c r="F1753" s="6" t="s">
        <v>56</v>
      </c>
      <c r="G1753" s="6">
        <v>123456</v>
      </c>
      <c r="H1753" s="6" t="s">
        <v>57</v>
      </c>
      <c r="I1753" s="7">
        <v>86.610871499999988</v>
      </c>
      <c r="J1753" s="6" t="s">
        <v>15</v>
      </c>
      <c r="K1753" s="7">
        <v>66530.923860499999</v>
      </c>
      <c r="L1753" s="6" t="s">
        <v>15</v>
      </c>
      <c r="M1753" s="6"/>
      <c r="N1753" s="6"/>
      <c r="P1753" s="3">
        <f t="shared" si="273"/>
        <v>45317</v>
      </c>
      <c r="Q1753" t="str">
        <f t="shared" si="274"/>
        <v/>
      </c>
      <c r="R1753" t="str">
        <f t="shared" si="275"/>
        <v>Yes</v>
      </c>
      <c r="S1753">
        <f t="shared" si="276"/>
        <v>22347</v>
      </c>
      <c r="T1753" t="str">
        <f t="shared" si="277"/>
        <v>Cost of Sales 3</v>
      </c>
      <c r="U1753" s="3">
        <f t="shared" si="278"/>
        <v>45317</v>
      </c>
      <c r="V1753" t="str">
        <f>IF($R1753="No","",IF(D1753="","JD",INDEX(Lookup!$B:$B,MATCH(LEFT(D1753,2),Lookup!$A:$A,0))))</f>
        <v>PI</v>
      </c>
      <c r="W1753" t="str">
        <f t="shared" si="279"/>
        <v>xxxx xxx xxxxx</v>
      </c>
      <c r="X1753" t="str">
        <f t="shared" si="280"/>
        <v>xxxx xxx xxx xxx</v>
      </c>
      <c r="Y1753" t="str">
        <f t="shared" si="281"/>
        <v>PI xxx</v>
      </c>
      <c r="Z1753" s="5">
        <f t="shared" si="282"/>
        <v>1502.5510135</v>
      </c>
    </row>
    <row r="1754" spans="1:26" x14ac:dyDescent="0.25">
      <c r="A1754" s="6" t="s">
        <v>16</v>
      </c>
      <c r="B1754" s="6" t="s">
        <v>16</v>
      </c>
      <c r="C1754" s="6" t="s">
        <v>54</v>
      </c>
      <c r="D1754" s="6" t="s">
        <v>55</v>
      </c>
      <c r="E1754" s="6">
        <v>11111</v>
      </c>
      <c r="F1754" s="6" t="s">
        <v>56</v>
      </c>
      <c r="G1754" s="6">
        <v>123456</v>
      </c>
      <c r="H1754" s="6" t="s">
        <v>57</v>
      </c>
      <c r="I1754" s="7">
        <v>1502.5510135</v>
      </c>
      <c r="J1754" s="6" t="s">
        <v>15</v>
      </c>
      <c r="K1754" s="7">
        <v>68033.474873999992</v>
      </c>
      <c r="L1754" s="6" t="s">
        <v>15</v>
      </c>
      <c r="M1754" s="6"/>
      <c r="N1754" s="6"/>
      <c r="P1754" s="3">
        <f t="shared" si="273"/>
        <v>45317</v>
      </c>
      <c r="Q1754" t="str">
        <f t="shared" si="274"/>
        <v/>
      </c>
      <c r="R1754" t="str">
        <f t="shared" si="275"/>
        <v>Yes</v>
      </c>
      <c r="S1754">
        <f t="shared" si="276"/>
        <v>22347</v>
      </c>
      <c r="T1754" t="str">
        <f t="shared" si="277"/>
        <v>Cost of Sales 3</v>
      </c>
      <c r="U1754" s="3">
        <f t="shared" si="278"/>
        <v>45317</v>
      </c>
      <c r="V1754" t="str">
        <f>IF($R1754="No","",IF(D1754="","JD",INDEX(Lookup!$B:$B,MATCH(LEFT(D1754,2),Lookup!$A:$A,0))))</f>
        <v>PI</v>
      </c>
      <c r="W1754" t="str">
        <f t="shared" si="279"/>
        <v>xxxx xxx xxxxx</v>
      </c>
      <c r="X1754" t="str">
        <f t="shared" si="280"/>
        <v>xxxx xxx xxx xxx</v>
      </c>
      <c r="Y1754" t="str">
        <f t="shared" si="281"/>
        <v>PI xxx</v>
      </c>
      <c r="Z1754" s="5">
        <f t="shared" si="282"/>
        <v>27.112913500000001</v>
      </c>
    </row>
    <row r="1755" spans="1:26" x14ac:dyDescent="0.25">
      <c r="A1755" s="6" t="s">
        <v>16</v>
      </c>
      <c r="B1755" s="6" t="s">
        <v>16</v>
      </c>
      <c r="C1755" s="6" t="s">
        <v>54</v>
      </c>
      <c r="D1755" s="6" t="s">
        <v>55</v>
      </c>
      <c r="E1755" s="6">
        <v>11111</v>
      </c>
      <c r="F1755" s="6" t="s">
        <v>56</v>
      </c>
      <c r="G1755" s="6">
        <v>123456</v>
      </c>
      <c r="H1755" s="6" t="s">
        <v>57</v>
      </c>
      <c r="I1755" s="7">
        <v>27.112913500000001</v>
      </c>
      <c r="J1755" s="6" t="s">
        <v>15</v>
      </c>
      <c r="K1755" s="7">
        <v>68060.587787500001</v>
      </c>
      <c r="L1755" s="6" t="s">
        <v>15</v>
      </c>
      <c r="M1755" s="6"/>
      <c r="N1755" s="6"/>
      <c r="P1755" s="3">
        <f t="shared" si="273"/>
        <v>45317</v>
      </c>
      <c r="Q1755" t="str">
        <f t="shared" si="274"/>
        <v/>
      </c>
      <c r="R1755" t="str">
        <f t="shared" si="275"/>
        <v>Yes</v>
      </c>
      <c r="S1755">
        <f t="shared" si="276"/>
        <v>22347</v>
      </c>
      <c r="T1755" t="str">
        <f t="shared" si="277"/>
        <v>Cost of Sales 3</v>
      </c>
      <c r="U1755" s="3">
        <f t="shared" si="278"/>
        <v>45317</v>
      </c>
      <c r="V1755" t="str">
        <f>IF($R1755="No","",IF(D1755="","JD",INDEX(Lookup!$B:$B,MATCH(LEFT(D1755,2),Lookup!$A:$A,0))))</f>
        <v>PI</v>
      </c>
      <c r="W1755" t="str">
        <f t="shared" si="279"/>
        <v>xxxx xxx xxxxx</v>
      </c>
      <c r="X1755" t="str">
        <f t="shared" si="280"/>
        <v>xxxx xxx xxx xxx</v>
      </c>
      <c r="Y1755" t="str">
        <f t="shared" si="281"/>
        <v>PI xxx</v>
      </c>
      <c r="Z1755" s="5">
        <f t="shared" si="282"/>
        <v>31.025921999999998</v>
      </c>
    </row>
    <row r="1756" spans="1:26" x14ac:dyDescent="0.25">
      <c r="A1756" s="6" t="s">
        <v>16</v>
      </c>
      <c r="B1756" s="6" t="s">
        <v>16</v>
      </c>
      <c r="C1756" s="6" t="s">
        <v>54</v>
      </c>
      <c r="D1756" s="6" t="s">
        <v>55</v>
      </c>
      <c r="E1756" s="6">
        <v>11111</v>
      </c>
      <c r="F1756" s="6" t="s">
        <v>56</v>
      </c>
      <c r="G1756" s="6">
        <v>123456</v>
      </c>
      <c r="H1756" s="6" t="s">
        <v>57</v>
      </c>
      <c r="I1756" s="7">
        <v>31.025921999999998</v>
      </c>
      <c r="J1756" s="6" t="s">
        <v>15</v>
      </c>
      <c r="K1756" s="7">
        <v>68091.613709500001</v>
      </c>
      <c r="L1756" s="6" t="s">
        <v>15</v>
      </c>
      <c r="M1756" s="6"/>
      <c r="N1756" s="6"/>
      <c r="P1756" s="3">
        <f t="shared" si="273"/>
        <v>45317</v>
      </c>
      <c r="Q1756" t="str">
        <f t="shared" si="274"/>
        <v/>
      </c>
      <c r="R1756" t="str">
        <f t="shared" si="275"/>
        <v>Yes</v>
      </c>
      <c r="S1756">
        <f t="shared" si="276"/>
        <v>22347</v>
      </c>
      <c r="T1756" t="str">
        <f t="shared" si="277"/>
        <v>Cost of Sales 3</v>
      </c>
      <c r="U1756" s="3">
        <f t="shared" si="278"/>
        <v>45317</v>
      </c>
      <c r="V1756" t="str">
        <f>IF($R1756="No","",IF(D1756="","JD",INDEX(Lookup!$B:$B,MATCH(LEFT(D1756,2),Lookup!$A:$A,0))))</f>
        <v>PI</v>
      </c>
      <c r="W1756" t="str">
        <f t="shared" si="279"/>
        <v>xxxx xxx xxxxx</v>
      </c>
      <c r="X1756" t="str">
        <f t="shared" si="280"/>
        <v>xxxx xxx xxx xxx</v>
      </c>
      <c r="Y1756" t="str">
        <f t="shared" si="281"/>
        <v>PI xxx</v>
      </c>
      <c r="Z1756" s="5">
        <f t="shared" si="282"/>
        <v>8.1041629999999998</v>
      </c>
    </row>
    <row r="1757" spans="1:26" x14ac:dyDescent="0.25">
      <c r="A1757" s="6" t="s">
        <v>16</v>
      </c>
      <c r="B1757" s="6" t="s">
        <v>16</v>
      </c>
      <c r="C1757" s="6" t="s">
        <v>54</v>
      </c>
      <c r="D1757" s="6" t="s">
        <v>55</v>
      </c>
      <c r="E1757" s="6">
        <v>11111</v>
      </c>
      <c r="F1757" s="6" t="s">
        <v>56</v>
      </c>
      <c r="G1757" s="6">
        <v>123456</v>
      </c>
      <c r="H1757" s="6" t="s">
        <v>57</v>
      </c>
      <c r="I1757" s="7">
        <v>8.1041629999999998</v>
      </c>
      <c r="J1757" s="6" t="s">
        <v>15</v>
      </c>
      <c r="K1757" s="7">
        <v>68099.717872499998</v>
      </c>
      <c r="L1757" s="6" t="s">
        <v>15</v>
      </c>
      <c r="M1757" s="6"/>
      <c r="N1757" s="6"/>
      <c r="P1757" s="3">
        <f t="shared" si="273"/>
        <v>45317</v>
      </c>
      <c r="Q1757" t="str">
        <f t="shared" si="274"/>
        <v/>
      </c>
      <c r="R1757" t="str">
        <f t="shared" si="275"/>
        <v>Yes</v>
      </c>
      <c r="S1757">
        <f t="shared" si="276"/>
        <v>22347</v>
      </c>
      <c r="T1757" t="str">
        <f t="shared" si="277"/>
        <v>Cost of Sales 3</v>
      </c>
      <c r="U1757" s="3">
        <f t="shared" si="278"/>
        <v>45317</v>
      </c>
      <c r="V1757" t="str">
        <f>IF($R1757="No","",IF(D1757="","JD",INDEX(Lookup!$B:$B,MATCH(LEFT(D1757,2),Lookup!$A:$A,0))))</f>
        <v>PI</v>
      </c>
      <c r="W1757" t="str">
        <f t="shared" si="279"/>
        <v>xxxx xxx xxxxx</v>
      </c>
      <c r="X1757" t="str">
        <f t="shared" si="280"/>
        <v>xxxx xxx xxx xxx</v>
      </c>
      <c r="Y1757" t="str">
        <f t="shared" si="281"/>
        <v>PI xxx</v>
      </c>
      <c r="Z1757" s="5">
        <f t="shared" si="282"/>
        <v>16.429578499999998</v>
      </c>
    </row>
    <row r="1758" spans="1:26" x14ac:dyDescent="0.25">
      <c r="A1758" s="6" t="s">
        <v>16</v>
      </c>
      <c r="B1758" s="6" t="s">
        <v>16</v>
      </c>
      <c r="C1758" s="6" t="s">
        <v>54</v>
      </c>
      <c r="D1758" s="6" t="s">
        <v>55</v>
      </c>
      <c r="E1758" s="6">
        <v>11111</v>
      </c>
      <c r="F1758" s="6" t="s">
        <v>56</v>
      </c>
      <c r="G1758" s="6">
        <v>123456</v>
      </c>
      <c r="H1758" s="6" t="s">
        <v>57</v>
      </c>
      <c r="I1758" s="7">
        <v>16.429578499999998</v>
      </c>
      <c r="J1758" s="6" t="s">
        <v>15</v>
      </c>
      <c r="K1758" s="7">
        <v>68116.147450999997</v>
      </c>
      <c r="L1758" s="6" t="s">
        <v>15</v>
      </c>
      <c r="M1758" s="6"/>
      <c r="N1758" s="6"/>
      <c r="P1758" s="3">
        <f t="shared" si="273"/>
        <v>45317</v>
      </c>
      <c r="Q1758" t="str">
        <f t="shared" si="274"/>
        <v/>
      </c>
      <c r="R1758" t="str">
        <f t="shared" si="275"/>
        <v>Yes</v>
      </c>
      <c r="S1758">
        <f t="shared" si="276"/>
        <v>22347</v>
      </c>
      <c r="T1758" t="str">
        <f t="shared" si="277"/>
        <v>Cost of Sales 3</v>
      </c>
      <c r="U1758" s="3">
        <f t="shared" si="278"/>
        <v>45317</v>
      </c>
      <c r="V1758" t="str">
        <f>IF($R1758="No","",IF(D1758="","JD",INDEX(Lookup!$B:$B,MATCH(LEFT(D1758,2),Lookup!$A:$A,0))))</f>
        <v>PI</v>
      </c>
      <c r="W1758" t="str">
        <f t="shared" si="279"/>
        <v>xxxx xxx xxxxx</v>
      </c>
      <c r="X1758" t="str">
        <f t="shared" si="280"/>
        <v>xxxx xxx xxx xxx</v>
      </c>
      <c r="Y1758" t="str">
        <f t="shared" si="281"/>
        <v>PI xxx</v>
      </c>
      <c r="Z1758" s="5">
        <f t="shared" si="282"/>
        <v>13.211934999999999</v>
      </c>
    </row>
    <row r="1759" spans="1:26" x14ac:dyDescent="0.25">
      <c r="A1759" s="6" t="s">
        <v>16</v>
      </c>
      <c r="B1759" s="6" t="s">
        <v>16</v>
      </c>
      <c r="C1759" s="6" t="s">
        <v>54</v>
      </c>
      <c r="D1759" s="6" t="s">
        <v>55</v>
      </c>
      <c r="E1759" s="6">
        <v>11111</v>
      </c>
      <c r="F1759" s="6" t="s">
        <v>56</v>
      </c>
      <c r="G1759" s="6">
        <v>123456</v>
      </c>
      <c r="H1759" s="6" t="s">
        <v>57</v>
      </c>
      <c r="I1759" s="7">
        <v>13.211934999999999</v>
      </c>
      <c r="J1759" s="6" t="s">
        <v>15</v>
      </c>
      <c r="K1759" s="7">
        <v>68129.359385999996</v>
      </c>
      <c r="L1759" s="6" t="s">
        <v>15</v>
      </c>
      <c r="M1759" s="6"/>
      <c r="N1759" s="6"/>
      <c r="P1759" s="3">
        <f t="shared" si="273"/>
        <v>45317</v>
      </c>
      <c r="Q1759" t="str">
        <f t="shared" si="274"/>
        <v/>
      </c>
      <c r="R1759" t="str">
        <f t="shared" si="275"/>
        <v>Yes</v>
      </c>
      <c r="S1759">
        <f t="shared" si="276"/>
        <v>22347</v>
      </c>
      <c r="T1759" t="str">
        <f t="shared" si="277"/>
        <v>Cost of Sales 3</v>
      </c>
      <c r="U1759" s="3">
        <f t="shared" si="278"/>
        <v>45317</v>
      </c>
      <c r="V1759" t="str">
        <f>IF($R1759="No","",IF(D1759="","JD",INDEX(Lookup!$B:$B,MATCH(LEFT(D1759,2),Lookup!$A:$A,0))))</f>
        <v>PI</v>
      </c>
      <c r="W1759" t="str">
        <f t="shared" si="279"/>
        <v>xxxx xxx xxxxx</v>
      </c>
      <c r="X1759" t="str">
        <f t="shared" si="280"/>
        <v>xxxx xxx xxx xxx</v>
      </c>
      <c r="Y1759" t="str">
        <f t="shared" si="281"/>
        <v>PI xxx</v>
      </c>
      <c r="Z1759" s="5">
        <f t="shared" si="282"/>
        <v>0.35400400000000004</v>
      </c>
    </row>
    <row r="1760" spans="1:26" x14ac:dyDescent="0.25">
      <c r="A1760" s="6" t="s">
        <v>16</v>
      </c>
      <c r="B1760" s="6" t="s">
        <v>16</v>
      </c>
      <c r="C1760" s="6" t="s">
        <v>54</v>
      </c>
      <c r="D1760" s="6" t="s">
        <v>55</v>
      </c>
      <c r="E1760" s="6">
        <v>11111</v>
      </c>
      <c r="F1760" s="6" t="s">
        <v>56</v>
      </c>
      <c r="G1760" s="6">
        <v>123456</v>
      </c>
      <c r="H1760" s="6" t="s">
        <v>57</v>
      </c>
      <c r="I1760" s="7">
        <v>0.35400400000000004</v>
      </c>
      <c r="J1760" s="6" t="s">
        <v>15</v>
      </c>
      <c r="K1760" s="7">
        <v>68129.713390000004</v>
      </c>
      <c r="L1760" s="6" t="s">
        <v>15</v>
      </c>
      <c r="M1760" s="6"/>
      <c r="N1760" s="6"/>
      <c r="P1760" s="3">
        <f t="shared" si="273"/>
        <v>45317</v>
      </c>
      <c r="Q1760" t="str">
        <f t="shared" si="274"/>
        <v/>
      </c>
      <c r="R1760" t="str">
        <f t="shared" si="275"/>
        <v>Yes</v>
      </c>
      <c r="S1760">
        <f t="shared" si="276"/>
        <v>22347</v>
      </c>
      <c r="T1760" t="str">
        <f t="shared" si="277"/>
        <v>Cost of Sales 3</v>
      </c>
      <c r="U1760" s="3">
        <f t="shared" si="278"/>
        <v>45317</v>
      </c>
      <c r="V1760" t="str">
        <f>IF($R1760="No","",IF(D1760="","JD",INDEX(Lookup!$B:$B,MATCH(LEFT(D1760,2),Lookup!$A:$A,0))))</f>
        <v>PI</v>
      </c>
      <c r="W1760" t="str">
        <f t="shared" si="279"/>
        <v>xxxx xxx xxxxx</v>
      </c>
      <c r="X1760" t="str">
        <f t="shared" si="280"/>
        <v>xxxx xxx xxx xxx</v>
      </c>
      <c r="Y1760" t="str">
        <f t="shared" si="281"/>
        <v>PI xxx</v>
      </c>
      <c r="Z1760" s="5">
        <f t="shared" si="282"/>
        <v>39.357658999999998</v>
      </c>
    </row>
    <row r="1761" spans="1:26" x14ac:dyDescent="0.25">
      <c r="A1761" s="6" t="s">
        <v>16</v>
      </c>
      <c r="B1761" s="6" t="s">
        <v>16</v>
      </c>
      <c r="C1761" s="6" t="s">
        <v>54</v>
      </c>
      <c r="D1761" s="6" t="s">
        <v>55</v>
      </c>
      <c r="E1761" s="6">
        <v>11111</v>
      </c>
      <c r="F1761" s="6" t="s">
        <v>56</v>
      </c>
      <c r="G1761" s="6">
        <v>123456</v>
      </c>
      <c r="H1761" s="6" t="s">
        <v>57</v>
      </c>
      <c r="I1761" s="7">
        <v>39.357658999999998</v>
      </c>
      <c r="J1761" s="6" t="s">
        <v>15</v>
      </c>
      <c r="K1761" s="7">
        <v>68169.071049000006</v>
      </c>
      <c r="L1761" s="6" t="s">
        <v>15</v>
      </c>
      <c r="M1761" s="6"/>
      <c r="N1761" s="6"/>
      <c r="P1761" s="3">
        <f t="shared" si="273"/>
        <v>45317</v>
      </c>
      <c r="Q1761" t="str">
        <f t="shared" si="274"/>
        <v/>
      </c>
      <c r="R1761" t="str">
        <f t="shared" si="275"/>
        <v>Yes</v>
      </c>
      <c r="S1761">
        <f t="shared" si="276"/>
        <v>22347</v>
      </c>
      <c r="T1761" t="str">
        <f t="shared" si="277"/>
        <v>Cost of Sales 3</v>
      </c>
      <c r="U1761" s="3">
        <f t="shared" si="278"/>
        <v>45317</v>
      </c>
      <c r="V1761" t="str">
        <f>IF($R1761="No","",IF(D1761="","JD",INDEX(Lookup!$B:$B,MATCH(LEFT(D1761,2),Lookup!$A:$A,0))))</f>
        <v>PI</v>
      </c>
      <c r="W1761" t="str">
        <f t="shared" si="279"/>
        <v>xxxx xxx xxxxx</v>
      </c>
      <c r="X1761" t="str">
        <f t="shared" si="280"/>
        <v>xxxx xxx xxx xxx</v>
      </c>
      <c r="Y1761" t="str">
        <f t="shared" si="281"/>
        <v>PI xxx</v>
      </c>
      <c r="Z1761" s="5">
        <f t="shared" si="282"/>
        <v>77.097014000000001</v>
      </c>
    </row>
    <row r="1762" spans="1:26" x14ac:dyDescent="0.25">
      <c r="A1762" s="6" t="s">
        <v>16</v>
      </c>
      <c r="B1762" s="6" t="s">
        <v>16</v>
      </c>
      <c r="C1762" s="6" t="s">
        <v>54</v>
      </c>
      <c r="D1762" s="6" t="s">
        <v>55</v>
      </c>
      <c r="E1762" s="6">
        <v>11111</v>
      </c>
      <c r="F1762" s="6" t="s">
        <v>56</v>
      </c>
      <c r="G1762" s="6">
        <v>123456</v>
      </c>
      <c r="H1762" s="6" t="s">
        <v>57</v>
      </c>
      <c r="I1762" s="7">
        <v>77.097014000000001</v>
      </c>
      <c r="J1762" s="6" t="s">
        <v>15</v>
      </c>
      <c r="K1762" s="7">
        <v>68246.168063000005</v>
      </c>
      <c r="L1762" s="6" t="s">
        <v>15</v>
      </c>
      <c r="M1762" s="6"/>
      <c r="N1762" s="6"/>
      <c r="P1762" s="3">
        <f t="shared" si="273"/>
        <v>45317</v>
      </c>
      <c r="Q1762" t="str">
        <f t="shared" si="274"/>
        <v/>
      </c>
      <c r="R1762" t="str">
        <f t="shared" si="275"/>
        <v>Yes</v>
      </c>
      <c r="S1762">
        <f t="shared" si="276"/>
        <v>22347</v>
      </c>
      <c r="T1762" t="str">
        <f t="shared" si="277"/>
        <v>Cost of Sales 3</v>
      </c>
      <c r="U1762" s="3">
        <f t="shared" si="278"/>
        <v>45317</v>
      </c>
      <c r="V1762" t="str">
        <f>IF($R1762="No","",IF(D1762="","JD",INDEX(Lookup!$B:$B,MATCH(LEFT(D1762,2),Lookup!$A:$A,0))))</f>
        <v>PI</v>
      </c>
      <c r="W1762" t="str">
        <f t="shared" si="279"/>
        <v>xxxx xxx xxxxx</v>
      </c>
      <c r="X1762" t="str">
        <f t="shared" si="280"/>
        <v>xxxx xxx xxx xxx</v>
      </c>
      <c r="Y1762" t="str">
        <f t="shared" si="281"/>
        <v>PI xxx</v>
      </c>
      <c r="Z1762" s="5">
        <f t="shared" si="282"/>
        <v>8.268521999999999</v>
      </c>
    </row>
    <row r="1763" spans="1:26" x14ac:dyDescent="0.25">
      <c r="A1763" s="6" t="s">
        <v>16</v>
      </c>
      <c r="B1763" s="6" t="s">
        <v>16</v>
      </c>
      <c r="C1763" s="6" t="s">
        <v>54</v>
      </c>
      <c r="D1763" s="6" t="s">
        <v>55</v>
      </c>
      <c r="E1763" s="6">
        <v>11111</v>
      </c>
      <c r="F1763" s="6" t="s">
        <v>56</v>
      </c>
      <c r="G1763" s="6">
        <v>123456</v>
      </c>
      <c r="H1763" s="6" t="s">
        <v>57</v>
      </c>
      <c r="I1763" s="7">
        <v>8.268521999999999</v>
      </c>
      <c r="J1763" s="6" t="s">
        <v>15</v>
      </c>
      <c r="K1763" s="7">
        <v>68254.436584999989</v>
      </c>
      <c r="L1763" s="6" t="s">
        <v>15</v>
      </c>
      <c r="M1763" s="6"/>
      <c r="N1763" s="6"/>
      <c r="P1763" s="3">
        <f t="shared" si="273"/>
        <v>45317</v>
      </c>
      <c r="Q1763" t="str">
        <f t="shared" si="274"/>
        <v/>
      </c>
      <c r="R1763" t="str">
        <f t="shared" si="275"/>
        <v>Yes</v>
      </c>
      <c r="S1763">
        <f t="shared" si="276"/>
        <v>22347</v>
      </c>
      <c r="T1763" t="str">
        <f t="shared" si="277"/>
        <v>Cost of Sales 3</v>
      </c>
      <c r="U1763" s="3">
        <f t="shared" si="278"/>
        <v>45317</v>
      </c>
      <c r="V1763" t="str">
        <f>IF($R1763="No","",IF(D1763="","JD",INDEX(Lookup!$B:$B,MATCH(LEFT(D1763,2),Lookup!$A:$A,0))))</f>
        <v>PI</v>
      </c>
      <c r="W1763" t="str">
        <f t="shared" si="279"/>
        <v>xxxx xxx xxxxx</v>
      </c>
      <c r="X1763" t="str">
        <f t="shared" si="280"/>
        <v>xxxx xxx xxx xxx</v>
      </c>
      <c r="Y1763" t="str">
        <f t="shared" si="281"/>
        <v>PI xxx</v>
      </c>
      <c r="Z1763" s="5">
        <f t="shared" si="282"/>
        <v>11.12584</v>
      </c>
    </row>
    <row r="1764" spans="1:26" x14ac:dyDescent="0.25">
      <c r="A1764" s="6" t="s">
        <v>16</v>
      </c>
      <c r="B1764" s="6" t="s">
        <v>16</v>
      </c>
      <c r="C1764" s="6" t="s">
        <v>54</v>
      </c>
      <c r="D1764" s="6" t="s">
        <v>55</v>
      </c>
      <c r="E1764" s="6">
        <v>11111</v>
      </c>
      <c r="F1764" s="6" t="s">
        <v>56</v>
      </c>
      <c r="G1764" s="6">
        <v>123456</v>
      </c>
      <c r="H1764" s="6" t="s">
        <v>57</v>
      </c>
      <c r="I1764" s="7">
        <v>11.12584</v>
      </c>
      <c r="J1764" s="6" t="s">
        <v>15</v>
      </c>
      <c r="K1764" s="7">
        <v>68265.562424999996</v>
      </c>
      <c r="L1764" s="6" t="s">
        <v>15</v>
      </c>
      <c r="M1764" s="6"/>
      <c r="N1764" s="6"/>
      <c r="P1764" s="3">
        <f t="shared" si="273"/>
        <v>45317</v>
      </c>
      <c r="Q1764" t="str">
        <f t="shared" si="274"/>
        <v/>
      </c>
      <c r="R1764" t="str">
        <f t="shared" si="275"/>
        <v>Yes</v>
      </c>
      <c r="S1764">
        <f t="shared" si="276"/>
        <v>22347</v>
      </c>
      <c r="T1764" t="str">
        <f t="shared" si="277"/>
        <v>Cost of Sales 3</v>
      </c>
      <c r="U1764" s="3">
        <f t="shared" si="278"/>
        <v>45317</v>
      </c>
      <c r="V1764" t="str">
        <f>IF($R1764="No","",IF(D1764="","JD",INDEX(Lookup!$B:$B,MATCH(LEFT(D1764,2),Lookup!$A:$A,0))))</f>
        <v>PI</v>
      </c>
      <c r="W1764" t="str">
        <f t="shared" si="279"/>
        <v>xxxx xxx xxxxx</v>
      </c>
      <c r="X1764" t="str">
        <f t="shared" si="280"/>
        <v>xxxx xxx xxx xxx</v>
      </c>
      <c r="Y1764" t="str">
        <f t="shared" si="281"/>
        <v>PI xxx</v>
      </c>
      <c r="Z1764" s="5">
        <f t="shared" si="282"/>
        <v>47.215283499999998</v>
      </c>
    </row>
    <row r="1765" spans="1:26" x14ac:dyDescent="0.25">
      <c r="A1765" s="6" t="s">
        <v>16</v>
      </c>
      <c r="B1765" s="6" t="s">
        <v>16</v>
      </c>
      <c r="C1765" s="6" t="s">
        <v>54</v>
      </c>
      <c r="D1765" s="6" t="s">
        <v>55</v>
      </c>
      <c r="E1765" s="6">
        <v>11111</v>
      </c>
      <c r="F1765" s="6" t="s">
        <v>56</v>
      </c>
      <c r="G1765" s="6">
        <v>123456</v>
      </c>
      <c r="H1765" s="6" t="s">
        <v>57</v>
      </c>
      <c r="I1765" s="7">
        <v>47.215283499999998</v>
      </c>
      <c r="J1765" s="6" t="s">
        <v>15</v>
      </c>
      <c r="K1765" s="7">
        <v>68312.777708499998</v>
      </c>
      <c r="L1765" s="6" t="s">
        <v>15</v>
      </c>
      <c r="M1765" s="6"/>
      <c r="N1765" s="6"/>
      <c r="P1765" s="3">
        <f t="shared" si="273"/>
        <v>45317</v>
      </c>
      <c r="Q1765" t="str">
        <f t="shared" si="274"/>
        <v/>
      </c>
      <c r="R1765" t="str">
        <f t="shared" si="275"/>
        <v>Yes</v>
      </c>
      <c r="S1765">
        <f t="shared" si="276"/>
        <v>22347</v>
      </c>
      <c r="T1765" t="str">
        <f t="shared" si="277"/>
        <v>Cost of Sales 3</v>
      </c>
      <c r="U1765" s="3">
        <f t="shared" si="278"/>
        <v>45317</v>
      </c>
      <c r="V1765" t="str">
        <f>IF($R1765="No","",IF(D1765="","JD",INDEX(Lookup!$B:$B,MATCH(LEFT(D1765,2),Lookup!$A:$A,0))))</f>
        <v>PI</v>
      </c>
      <c r="W1765" t="str">
        <f t="shared" si="279"/>
        <v>xxxx xxx xxxxx</v>
      </c>
      <c r="X1765" t="str">
        <f t="shared" si="280"/>
        <v>xxxx xxx xxx xxx</v>
      </c>
      <c r="Y1765" t="str">
        <f t="shared" si="281"/>
        <v>PI xxx</v>
      </c>
      <c r="Z1765" s="5">
        <f t="shared" si="282"/>
        <v>27.896779500000001</v>
      </c>
    </row>
    <row r="1766" spans="1:26" x14ac:dyDescent="0.25">
      <c r="A1766" s="6" t="s">
        <v>16</v>
      </c>
      <c r="B1766" s="6" t="s">
        <v>16</v>
      </c>
      <c r="C1766" s="6" t="s">
        <v>54</v>
      </c>
      <c r="D1766" s="6" t="s">
        <v>55</v>
      </c>
      <c r="E1766" s="6">
        <v>11111</v>
      </c>
      <c r="F1766" s="6" t="s">
        <v>56</v>
      </c>
      <c r="G1766" s="6">
        <v>123456</v>
      </c>
      <c r="H1766" s="6" t="s">
        <v>57</v>
      </c>
      <c r="I1766" s="7">
        <v>27.896779500000001</v>
      </c>
      <c r="J1766" s="6" t="s">
        <v>15</v>
      </c>
      <c r="K1766" s="7">
        <v>68340.674488000004</v>
      </c>
      <c r="L1766" s="6" t="s">
        <v>15</v>
      </c>
      <c r="M1766" s="6"/>
      <c r="N1766" s="6"/>
      <c r="P1766" s="3">
        <f t="shared" si="273"/>
        <v>45317</v>
      </c>
      <c r="Q1766" t="str">
        <f t="shared" si="274"/>
        <v/>
      </c>
      <c r="R1766" t="str">
        <f t="shared" si="275"/>
        <v>Yes</v>
      </c>
      <c r="S1766">
        <f t="shared" si="276"/>
        <v>22347</v>
      </c>
      <c r="T1766" t="str">
        <f t="shared" si="277"/>
        <v>Cost of Sales 3</v>
      </c>
      <c r="U1766" s="3">
        <f t="shared" si="278"/>
        <v>45317</v>
      </c>
      <c r="V1766" t="str">
        <f>IF($R1766="No","",IF(D1766="","JD",INDEX(Lookup!$B:$B,MATCH(LEFT(D1766,2),Lookup!$A:$A,0))))</f>
        <v>PI</v>
      </c>
      <c r="W1766" t="str">
        <f t="shared" si="279"/>
        <v>xxxx xxx xxxxx</v>
      </c>
      <c r="X1766" t="str">
        <f t="shared" si="280"/>
        <v>xxxx xxx xxx xxx</v>
      </c>
      <c r="Y1766" t="str">
        <f t="shared" si="281"/>
        <v>PI xxx</v>
      </c>
      <c r="Z1766" s="5">
        <f t="shared" si="282"/>
        <v>20.873593000000003</v>
      </c>
    </row>
    <row r="1767" spans="1:26" x14ac:dyDescent="0.25">
      <c r="A1767" s="6" t="s">
        <v>16</v>
      </c>
      <c r="B1767" s="6" t="s">
        <v>16</v>
      </c>
      <c r="C1767" s="6" t="s">
        <v>54</v>
      </c>
      <c r="D1767" s="6" t="s">
        <v>55</v>
      </c>
      <c r="E1767" s="6">
        <v>11111</v>
      </c>
      <c r="F1767" s="6" t="s">
        <v>56</v>
      </c>
      <c r="G1767" s="6">
        <v>123456</v>
      </c>
      <c r="H1767" s="6" t="s">
        <v>57</v>
      </c>
      <c r="I1767" s="7">
        <v>20.873593000000003</v>
      </c>
      <c r="J1767" s="6" t="s">
        <v>15</v>
      </c>
      <c r="K1767" s="7">
        <v>68361.548081000001</v>
      </c>
      <c r="L1767" s="6" t="s">
        <v>15</v>
      </c>
      <c r="M1767" s="6"/>
      <c r="N1767" s="6"/>
      <c r="P1767" s="3">
        <f t="shared" si="273"/>
        <v>45317</v>
      </c>
      <c r="Q1767" t="str">
        <f t="shared" si="274"/>
        <v/>
      </c>
      <c r="R1767" t="str">
        <f t="shared" si="275"/>
        <v>Yes</v>
      </c>
      <c r="S1767">
        <f t="shared" si="276"/>
        <v>22347</v>
      </c>
      <c r="T1767" t="str">
        <f t="shared" si="277"/>
        <v>Cost of Sales 3</v>
      </c>
      <c r="U1767" s="3">
        <f t="shared" si="278"/>
        <v>45317</v>
      </c>
      <c r="V1767" t="str">
        <f>IF($R1767="No","",IF(D1767="","JD",INDEX(Lookup!$B:$B,MATCH(LEFT(D1767,2),Lookup!$A:$A,0))))</f>
        <v>PI</v>
      </c>
      <c r="W1767" t="str">
        <f t="shared" si="279"/>
        <v>xxxx xxx xxxxx</v>
      </c>
      <c r="X1767" t="str">
        <f t="shared" si="280"/>
        <v>xxxx xxx xxx xxx</v>
      </c>
      <c r="Y1767" t="str">
        <f t="shared" si="281"/>
        <v>PI xxx</v>
      </c>
      <c r="Z1767" s="5">
        <f t="shared" si="282"/>
        <v>53.985610000000001</v>
      </c>
    </row>
    <row r="1768" spans="1:26" x14ac:dyDescent="0.25">
      <c r="A1768" s="6" t="s">
        <v>16</v>
      </c>
      <c r="B1768" s="6" t="s">
        <v>16</v>
      </c>
      <c r="C1768" s="6" t="s">
        <v>54</v>
      </c>
      <c r="D1768" s="6" t="s">
        <v>55</v>
      </c>
      <c r="E1768" s="6">
        <v>11111</v>
      </c>
      <c r="F1768" s="6" t="s">
        <v>56</v>
      </c>
      <c r="G1768" s="6">
        <v>123456</v>
      </c>
      <c r="H1768" s="6" t="s">
        <v>57</v>
      </c>
      <c r="I1768" s="7">
        <v>53.985610000000001</v>
      </c>
      <c r="J1768" s="6" t="s">
        <v>15</v>
      </c>
      <c r="K1768" s="7">
        <v>68415.533691000004</v>
      </c>
      <c r="L1768" s="6" t="s">
        <v>15</v>
      </c>
      <c r="M1768" s="6"/>
      <c r="N1768" s="6"/>
      <c r="P1768" s="3">
        <f t="shared" si="273"/>
        <v>45317</v>
      </c>
      <c r="Q1768" t="str">
        <f t="shared" si="274"/>
        <v/>
      </c>
      <c r="R1768" t="str">
        <f t="shared" si="275"/>
        <v>Yes</v>
      </c>
      <c r="S1768">
        <f t="shared" si="276"/>
        <v>22347</v>
      </c>
      <c r="T1768" t="str">
        <f t="shared" si="277"/>
        <v>Cost of Sales 3</v>
      </c>
      <c r="U1768" s="3">
        <f t="shared" si="278"/>
        <v>45317</v>
      </c>
      <c r="V1768" t="str">
        <f>IF($R1768="No","",IF(D1768="","JD",INDEX(Lookup!$B:$B,MATCH(LEFT(D1768,2),Lookup!$A:$A,0))))</f>
        <v>PI</v>
      </c>
      <c r="W1768" t="str">
        <f t="shared" si="279"/>
        <v>xxxx xxx xxxxx</v>
      </c>
      <c r="X1768" t="str">
        <f t="shared" si="280"/>
        <v>xxxx xxx xxx xxx</v>
      </c>
      <c r="Y1768" t="str">
        <f t="shared" si="281"/>
        <v>PI xxx</v>
      </c>
      <c r="Z1768" s="5">
        <f t="shared" si="282"/>
        <v>384.73281150000003</v>
      </c>
    </row>
    <row r="1769" spans="1:26" x14ac:dyDescent="0.25">
      <c r="A1769" s="6" t="s">
        <v>16</v>
      </c>
      <c r="B1769" s="6" t="s">
        <v>16</v>
      </c>
      <c r="C1769" s="6" t="s">
        <v>54</v>
      </c>
      <c r="D1769" s="6" t="s">
        <v>55</v>
      </c>
      <c r="E1769" s="6">
        <v>11111</v>
      </c>
      <c r="F1769" s="6" t="s">
        <v>56</v>
      </c>
      <c r="G1769" s="6">
        <v>123456</v>
      </c>
      <c r="H1769" s="6" t="s">
        <v>57</v>
      </c>
      <c r="I1769" s="7">
        <v>384.73281150000003</v>
      </c>
      <c r="J1769" s="6" t="s">
        <v>15</v>
      </c>
      <c r="K1769" s="7">
        <v>68800.266502500002</v>
      </c>
      <c r="L1769" s="6" t="s">
        <v>15</v>
      </c>
      <c r="M1769" s="6"/>
      <c r="N1769" s="6"/>
      <c r="P1769" s="3">
        <f t="shared" si="273"/>
        <v>45317</v>
      </c>
      <c r="Q1769" t="str">
        <f t="shared" si="274"/>
        <v/>
      </c>
      <c r="R1769" t="str">
        <f t="shared" si="275"/>
        <v>Yes</v>
      </c>
      <c r="S1769">
        <f t="shared" si="276"/>
        <v>22347</v>
      </c>
      <c r="T1769" t="str">
        <f t="shared" si="277"/>
        <v>Cost of Sales 3</v>
      </c>
      <c r="U1769" s="3">
        <f t="shared" si="278"/>
        <v>45317</v>
      </c>
      <c r="V1769" t="str">
        <f>IF($R1769="No","",IF(D1769="","JD",INDEX(Lookup!$B:$B,MATCH(LEFT(D1769,2),Lookup!$A:$A,0))))</f>
        <v>PI</v>
      </c>
      <c r="W1769" t="str">
        <f t="shared" si="279"/>
        <v>xxxx xxx xxxxx</v>
      </c>
      <c r="X1769" t="str">
        <f t="shared" si="280"/>
        <v>xxxx xxx xxx xxx</v>
      </c>
      <c r="Y1769" t="str">
        <f t="shared" si="281"/>
        <v>PI xxx</v>
      </c>
      <c r="Z1769" s="5">
        <f t="shared" si="282"/>
        <v>-384.73281150000003</v>
      </c>
    </row>
    <row r="1770" spans="1:26" x14ac:dyDescent="0.25">
      <c r="A1770" s="6" t="s">
        <v>16</v>
      </c>
      <c r="B1770" s="6" t="s">
        <v>16</v>
      </c>
      <c r="C1770" s="6" t="s">
        <v>54</v>
      </c>
      <c r="D1770" s="6" t="s">
        <v>55</v>
      </c>
      <c r="E1770" s="6">
        <v>11111</v>
      </c>
      <c r="F1770" s="6" t="s">
        <v>56</v>
      </c>
      <c r="G1770" s="6">
        <v>123456</v>
      </c>
      <c r="H1770" s="6" t="s">
        <v>57</v>
      </c>
      <c r="I1770" s="7">
        <v>-384.73281150000003</v>
      </c>
      <c r="J1770" s="6" t="s">
        <v>15</v>
      </c>
      <c r="K1770" s="7">
        <v>68415.533691000004</v>
      </c>
      <c r="L1770" s="6" t="s">
        <v>15</v>
      </c>
      <c r="M1770" s="6"/>
      <c r="N1770" s="6"/>
      <c r="P1770" s="3">
        <f t="shared" si="273"/>
        <v>45317</v>
      </c>
      <c r="Q1770" t="str">
        <f t="shared" si="274"/>
        <v/>
      </c>
      <c r="R1770" t="str">
        <f t="shared" si="275"/>
        <v>Yes</v>
      </c>
      <c r="S1770">
        <f t="shared" si="276"/>
        <v>22347</v>
      </c>
      <c r="T1770" t="str">
        <f t="shared" si="277"/>
        <v>Cost of Sales 3</v>
      </c>
      <c r="U1770" s="3">
        <f t="shared" si="278"/>
        <v>45317</v>
      </c>
      <c r="V1770" t="str">
        <f>IF($R1770="No","",IF(D1770="","JD",INDEX(Lookup!$B:$B,MATCH(LEFT(D1770,2),Lookup!$A:$A,0))))</f>
        <v>PI</v>
      </c>
      <c r="W1770" t="str">
        <f t="shared" si="279"/>
        <v>xxxx xxx xxxxx</v>
      </c>
      <c r="X1770" t="str">
        <f t="shared" si="280"/>
        <v>xxxx xxx xxx xxx</v>
      </c>
      <c r="Y1770" t="str">
        <f t="shared" si="281"/>
        <v>PI xxx</v>
      </c>
      <c r="Z1770" s="5">
        <f t="shared" si="282"/>
        <v>384.73281150000003</v>
      </c>
    </row>
    <row r="1771" spans="1:26" x14ac:dyDescent="0.25">
      <c r="A1771" s="6" t="s">
        <v>16</v>
      </c>
      <c r="B1771" s="6" t="s">
        <v>16</v>
      </c>
      <c r="C1771" s="6" t="s">
        <v>54</v>
      </c>
      <c r="D1771" s="6" t="s">
        <v>55</v>
      </c>
      <c r="E1771" s="6">
        <v>11111</v>
      </c>
      <c r="F1771" s="6" t="s">
        <v>56</v>
      </c>
      <c r="G1771" s="6">
        <v>123456</v>
      </c>
      <c r="H1771" s="6" t="s">
        <v>57</v>
      </c>
      <c r="I1771" s="7">
        <v>384.73281150000003</v>
      </c>
      <c r="J1771" s="6" t="s">
        <v>15</v>
      </c>
      <c r="K1771" s="7">
        <v>68800.266502500002</v>
      </c>
      <c r="L1771" s="6" t="s">
        <v>15</v>
      </c>
      <c r="M1771" s="6"/>
      <c r="N1771" s="6"/>
      <c r="P1771" s="3">
        <f t="shared" si="273"/>
        <v>45317</v>
      </c>
      <c r="Q1771" t="str">
        <f t="shared" si="274"/>
        <v/>
      </c>
      <c r="R1771" t="str">
        <f t="shared" si="275"/>
        <v>Yes</v>
      </c>
      <c r="S1771">
        <f t="shared" si="276"/>
        <v>22347</v>
      </c>
      <c r="T1771" t="str">
        <f t="shared" si="277"/>
        <v>Cost of Sales 3</v>
      </c>
      <c r="U1771" s="3">
        <f t="shared" si="278"/>
        <v>45317</v>
      </c>
      <c r="V1771" t="str">
        <f>IF($R1771="No","",IF(D1771="","JD",INDEX(Lookup!$B:$B,MATCH(LEFT(D1771,2),Lookup!$A:$A,0))))</f>
        <v>PI</v>
      </c>
      <c r="W1771" t="str">
        <f t="shared" si="279"/>
        <v>xxxx xxx xxxxx</v>
      </c>
      <c r="X1771" t="str">
        <f t="shared" si="280"/>
        <v>xxxx xxx xxx xxx</v>
      </c>
      <c r="Y1771" t="str">
        <f t="shared" si="281"/>
        <v>PI xxx</v>
      </c>
      <c r="Z1771" s="5">
        <f t="shared" si="282"/>
        <v>1356.7140085000001</v>
      </c>
    </row>
    <row r="1772" spans="1:26" x14ac:dyDescent="0.25">
      <c r="A1772" s="6" t="s">
        <v>16</v>
      </c>
      <c r="B1772" s="6" t="s">
        <v>16</v>
      </c>
      <c r="C1772" s="6" t="s">
        <v>54</v>
      </c>
      <c r="D1772" s="6" t="s">
        <v>55</v>
      </c>
      <c r="E1772" s="6">
        <v>11111</v>
      </c>
      <c r="F1772" s="6" t="s">
        <v>56</v>
      </c>
      <c r="G1772" s="6">
        <v>123456</v>
      </c>
      <c r="H1772" s="6" t="s">
        <v>57</v>
      </c>
      <c r="I1772" s="7">
        <v>1356.7140085000001</v>
      </c>
      <c r="J1772" s="6" t="s">
        <v>15</v>
      </c>
      <c r="K1772" s="7">
        <v>70156.980511000002</v>
      </c>
      <c r="L1772" s="6" t="s">
        <v>15</v>
      </c>
      <c r="M1772" s="6"/>
      <c r="N1772" s="6"/>
      <c r="P1772" s="3">
        <f t="shared" si="273"/>
        <v>45317</v>
      </c>
      <c r="Q1772" t="str">
        <f t="shared" si="274"/>
        <v/>
      </c>
      <c r="R1772" t="str">
        <f t="shared" si="275"/>
        <v>Yes</v>
      </c>
      <c r="S1772">
        <f t="shared" si="276"/>
        <v>22347</v>
      </c>
      <c r="T1772" t="str">
        <f t="shared" si="277"/>
        <v>Cost of Sales 3</v>
      </c>
      <c r="U1772" s="3">
        <f t="shared" si="278"/>
        <v>45317</v>
      </c>
      <c r="V1772" t="str">
        <f>IF($R1772="No","",IF(D1772="","JD",INDEX(Lookup!$B:$B,MATCH(LEFT(D1772,2),Lookup!$A:$A,0))))</f>
        <v>PI</v>
      </c>
      <c r="W1772" t="str">
        <f t="shared" si="279"/>
        <v>xxxx xxx xxxxx</v>
      </c>
      <c r="X1772" t="str">
        <f t="shared" si="280"/>
        <v>xxxx xxx xxx xxx</v>
      </c>
      <c r="Y1772" t="str">
        <f t="shared" si="281"/>
        <v>PI xxx</v>
      </c>
      <c r="Z1772" s="5">
        <f t="shared" si="282"/>
        <v>32.296543499999999</v>
      </c>
    </row>
    <row r="1773" spans="1:26" x14ac:dyDescent="0.25">
      <c r="A1773" s="6" t="s">
        <v>16</v>
      </c>
      <c r="B1773" s="6" t="s">
        <v>16</v>
      </c>
      <c r="C1773" s="6" t="s">
        <v>54</v>
      </c>
      <c r="D1773" s="6" t="s">
        <v>55</v>
      </c>
      <c r="E1773" s="6">
        <v>11111</v>
      </c>
      <c r="F1773" s="6" t="s">
        <v>56</v>
      </c>
      <c r="G1773" s="6">
        <v>123456</v>
      </c>
      <c r="H1773" s="6" t="s">
        <v>57</v>
      </c>
      <c r="I1773" s="7">
        <v>32.296543499999999</v>
      </c>
      <c r="J1773" s="6" t="s">
        <v>15</v>
      </c>
      <c r="K1773" s="7">
        <v>70189.277054499995</v>
      </c>
      <c r="L1773" s="6" t="s">
        <v>15</v>
      </c>
      <c r="M1773" s="6"/>
      <c r="N1773" s="6"/>
      <c r="P1773" s="3">
        <f t="shared" si="273"/>
        <v>45317</v>
      </c>
      <c r="Q1773" t="str">
        <f t="shared" si="274"/>
        <v/>
      </c>
      <c r="R1773" t="str">
        <f t="shared" si="275"/>
        <v>Yes</v>
      </c>
      <c r="S1773">
        <f t="shared" si="276"/>
        <v>22347</v>
      </c>
      <c r="T1773" t="str">
        <f t="shared" si="277"/>
        <v>Cost of Sales 3</v>
      </c>
      <c r="U1773" s="3">
        <f t="shared" si="278"/>
        <v>45317</v>
      </c>
      <c r="V1773" t="str">
        <f>IF($R1773="No","",IF(D1773="","JD",INDEX(Lookup!$B:$B,MATCH(LEFT(D1773,2),Lookup!$A:$A,0))))</f>
        <v>PI</v>
      </c>
      <c r="W1773" t="str">
        <f t="shared" si="279"/>
        <v>xxxx xxx xxxxx</v>
      </c>
      <c r="X1773" t="str">
        <f t="shared" si="280"/>
        <v>xxxx xxx xxx xxx</v>
      </c>
      <c r="Y1773" t="str">
        <f t="shared" si="281"/>
        <v>PI xxx</v>
      </c>
      <c r="Z1773" s="5">
        <f t="shared" si="282"/>
        <v>35.767046999999998</v>
      </c>
    </row>
    <row r="1774" spans="1:26" x14ac:dyDescent="0.25">
      <c r="A1774" s="6" t="s">
        <v>16</v>
      </c>
      <c r="B1774" s="6" t="s">
        <v>16</v>
      </c>
      <c r="C1774" s="6" t="s">
        <v>54</v>
      </c>
      <c r="D1774" s="6" t="s">
        <v>55</v>
      </c>
      <c r="E1774" s="6">
        <v>11111</v>
      </c>
      <c r="F1774" s="6" t="s">
        <v>56</v>
      </c>
      <c r="G1774" s="6">
        <v>123456</v>
      </c>
      <c r="H1774" s="6" t="s">
        <v>57</v>
      </c>
      <c r="I1774" s="7">
        <v>35.767046999999998</v>
      </c>
      <c r="J1774" s="6" t="s">
        <v>15</v>
      </c>
      <c r="K1774" s="7">
        <v>70225.044101499996</v>
      </c>
      <c r="L1774" s="6" t="s">
        <v>15</v>
      </c>
      <c r="M1774" s="6"/>
      <c r="N1774" s="6"/>
      <c r="P1774" s="3">
        <f t="shared" si="273"/>
        <v>45317</v>
      </c>
      <c r="Q1774" t="str">
        <f t="shared" si="274"/>
        <v/>
      </c>
      <c r="R1774" t="str">
        <f t="shared" si="275"/>
        <v>Yes</v>
      </c>
      <c r="S1774">
        <f t="shared" si="276"/>
        <v>22347</v>
      </c>
      <c r="T1774" t="str">
        <f t="shared" si="277"/>
        <v>Cost of Sales 3</v>
      </c>
      <c r="U1774" s="3">
        <f t="shared" si="278"/>
        <v>45317</v>
      </c>
      <c r="V1774" t="str">
        <f>IF($R1774="No","",IF(D1774="","JD",INDEX(Lookup!$B:$B,MATCH(LEFT(D1774,2),Lookup!$A:$A,0))))</f>
        <v>PI</v>
      </c>
      <c r="W1774" t="str">
        <f t="shared" si="279"/>
        <v>xxxx xxx xxxxx</v>
      </c>
      <c r="X1774" t="str">
        <f t="shared" si="280"/>
        <v>xxxx xxx xxx xxx</v>
      </c>
      <c r="Y1774" t="str">
        <f t="shared" si="281"/>
        <v>PI xxx</v>
      </c>
      <c r="Z1774" s="5">
        <f t="shared" si="282"/>
        <v>21.252882999999997</v>
      </c>
    </row>
    <row r="1775" spans="1:26" x14ac:dyDescent="0.25">
      <c r="A1775" s="6" t="s">
        <v>16</v>
      </c>
      <c r="B1775" s="6" t="s">
        <v>16</v>
      </c>
      <c r="C1775" s="6" t="s">
        <v>54</v>
      </c>
      <c r="D1775" s="6" t="s">
        <v>55</v>
      </c>
      <c r="E1775" s="6">
        <v>11111</v>
      </c>
      <c r="F1775" s="6" t="s">
        <v>56</v>
      </c>
      <c r="G1775" s="6">
        <v>123456</v>
      </c>
      <c r="H1775" s="6" t="s">
        <v>57</v>
      </c>
      <c r="I1775" s="7">
        <v>21.252882999999997</v>
      </c>
      <c r="J1775" s="6" t="s">
        <v>15</v>
      </c>
      <c r="K1775" s="7">
        <v>70246.296984500004</v>
      </c>
      <c r="L1775" s="6" t="s">
        <v>15</v>
      </c>
      <c r="M1775" s="6"/>
      <c r="N1775" s="6"/>
      <c r="P1775" s="3">
        <f t="shared" si="273"/>
        <v>45317</v>
      </c>
      <c r="Q1775" t="str">
        <f t="shared" si="274"/>
        <v/>
      </c>
      <c r="R1775" t="str">
        <f t="shared" si="275"/>
        <v>Yes</v>
      </c>
      <c r="S1775">
        <f t="shared" si="276"/>
        <v>22347</v>
      </c>
      <c r="T1775" t="str">
        <f t="shared" si="277"/>
        <v>Cost of Sales 3</v>
      </c>
      <c r="U1775" s="3">
        <f t="shared" si="278"/>
        <v>45317</v>
      </c>
      <c r="V1775" t="str">
        <f>IF($R1775="No","",IF(D1775="","JD",INDEX(Lookup!$B:$B,MATCH(LEFT(D1775,2),Lookup!$A:$A,0))))</f>
        <v>PI</v>
      </c>
      <c r="W1775" t="str">
        <f t="shared" si="279"/>
        <v>xxxx xxx xxxxx</v>
      </c>
      <c r="X1775" t="str">
        <f t="shared" si="280"/>
        <v>xxxx xxx xxx xxx</v>
      </c>
      <c r="Y1775" t="str">
        <f t="shared" si="281"/>
        <v>PI xxx</v>
      </c>
      <c r="Z1775" s="5">
        <f t="shared" si="282"/>
        <v>110.15213749999999</v>
      </c>
    </row>
    <row r="1776" spans="1:26" x14ac:dyDescent="0.25">
      <c r="A1776" s="6" t="s">
        <v>16</v>
      </c>
      <c r="B1776" s="6" t="s">
        <v>16</v>
      </c>
      <c r="C1776" s="6" t="s">
        <v>54</v>
      </c>
      <c r="D1776" s="6" t="s">
        <v>55</v>
      </c>
      <c r="E1776" s="6">
        <v>11111</v>
      </c>
      <c r="F1776" s="6" t="s">
        <v>56</v>
      </c>
      <c r="G1776" s="6">
        <v>123456</v>
      </c>
      <c r="H1776" s="6" t="s">
        <v>57</v>
      </c>
      <c r="I1776" s="7">
        <v>110.15213749999999</v>
      </c>
      <c r="J1776" s="6" t="s">
        <v>15</v>
      </c>
      <c r="K1776" s="7">
        <v>70356.449122000005</v>
      </c>
      <c r="L1776" s="6" t="s">
        <v>15</v>
      </c>
      <c r="M1776" s="6"/>
      <c r="N1776" s="6"/>
      <c r="P1776" s="3">
        <f t="shared" si="273"/>
        <v>45317</v>
      </c>
      <c r="Q1776" t="str">
        <f t="shared" si="274"/>
        <v/>
      </c>
      <c r="R1776" t="str">
        <f t="shared" si="275"/>
        <v>Yes</v>
      </c>
      <c r="S1776">
        <f t="shared" si="276"/>
        <v>22347</v>
      </c>
      <c r="T1776" t="str">
        <f t="shared" si="277"/>
        <v>Cost of Sales 3</v>
      </c>
      <c r="U1776" s="3">
        <f t="shared" si="278"/>
        <v>45317</v>
      </c>
      <c r="V1776" t="str">
        <f>IF($R1776="No","",IF(D1776="","JD",INDEX(Lookup!$B:$B,MATCH(LEFT(D1776,2),Lookup!$A:$A,0))))</f>
        <v>PI</v>
      </c>
      <c r="W1776" t="str">
        <f t="shared" si="279"/>
        <v>xxxx xxx xxxxx</v>
      </c>
      <c r="X1776" t="str">
        <f t="shared" si="280"/>
        <v>xxxx xxx xxx xxx</v>
      </c>
      <c r="Y1776" t="str">
        <f t="shared" si="281"/>
        <v>PI xxx</v>
      </c>
      <c r="Z1776" s="5">
        <f t="shared" si="282"/>
        <v>34.155064500000002</v>
      </c>
    </row>
    <row r="1777" spans="1:26" x14ac:dyDescent="0.25">
      <c r="A1777" s="6" t="s">
        <v>16</v>
      </c>
      <c r="B1777" s="6" t="s">
        <v>16</v>
      </c>
      <c r="C1777" s="6" t="s">
        <v>54</v>
      </c>
      <c r="D1777" s="6" t="s">
        <v>55</v>
      </c>
      <c r="E1777" s="6">
        <v>11111</v>
      </c>
      <c r="F1777" s="6" t="s">
        <v>56</v>
      </c>
      <c r="G1777" s="6">
        <v>123456</v>
      </c>
      <c r="H1777" s="6" t="s">
        <v>57</v>
      </c>
      <c r="I1777" s="7">
        <v>34.155064500000002</v>
      </c>
      <c r="J1777" s="6" t="s">
        <v>15</v>
      </c>
      <c r="K1777" s="7">
        <v>70390.604186500001</v>
      </c>
      <c r="L1777" s="6" t="s">
        <v>15</v>
      </c>
      <c r="M1777" s="6"/>
      <c r="N1777" s="6"/>
      <c r="P1777" s="3">
        <f t="shared" si="273"/>
        <v>45317</v>
      </c>
      <c r="Q1777" t="str">
        <f t="shared" si="274"/>
        <v/>
      </c>
      <c r="R1777" t="str">
        <f t="shared" si="275"/>
        <v>Yes</v>
      </c>
      <c r="S1777">
        <f t="shared" si="276"/>
        <v>22347</v>
      </c>
      <c r="T1777" t="str">
        <f t="shared" si="277"/>
        <v>Cost of Sales 3</v>
      </c>
      <c r="U1777" s="3">
        <f t="shared" si="278"/>
        <v>45317</v>
      </c>
      <c r="V1777" t="str">
        <f>IF($R1777="No","",IF(D1777="","JD",INDEX(Lookup!$B:$B,MATCH(LEFT(D1777,2),Lookup!$A:$A,0))))</f>
        <v>PI</v>
      </c>
      <c r="W1777" t="str">
        <f t="shared" si="279"/>
        <v>xxxx xxx xxxxx</v>
      </c>
      <c r="X1777" t="str">
        <f t="shared" si="280"/>
        <v>xxxx xxx xxx xxx</v>
      </c>
      <c r="Y1777" t="str">
        <f t="shared" si="281"/>
        <v>PI xxx</v>
      </c>
      <c r="Z1777" s="5">
        <f t="shared" si="282"/>
        <v>20.487981499999997</v>
      </c>
    </row>
    <row r="1778" spans="1:26" x14ac:dyDescent="0.25">
      <c r="A1778" s="6" t="s">
        <v>16</v>
      </c>
      <c r="B1778" s="6" t="s">
        <v>16</v>
      </c>
      <c r="C1778" s="6" t="s">
        <v>54</v>
      </c>
      <c r="D1778" s="6" t="s">
        <v>55</v>
      </c>
      <c r="E1778" s="6">
        <v>11111</v>
      </c>
      <c r="F1778" s="6" t="s">
        <v>56</v>
      </c>
      <c r="G1778" s="6">
        <v>123456</v>
      </c>
      <c r="H1778" s="6" t="s">
        <v>57</v>
      </c>
      <c r="I1778" s="7">
        <v>20.487981499999997</v>
      </c>
      <c r="J1778" s="6" t="s">
        <v>15</v>
      </c>
      <c r="K1778" s="7">
        <v>70411.092168000003</v>
      </c>
      <c r="L1778" s="6" t="s">
        <v>15</v>
      </c>
      <c r="M1778" s="6"/>
      <c r="N1778" s="6"/>
      <c r="P1778" s="3">
        <f t="shared" si="273"/>
        <v>45317</v>
      </c>
      <c r="Q1778" t="str">
        <f t="shared" si="274"/>
        <v/>
      </c>
      <c r="R1778" t="str">
        <f t="shared" si="275"/>
        <v>Yes</v>
      </c>
      <c r="S1778">
        <f t="shared" si="276"/>
        <v>22347</v>
      </c>
      <c r="T1778" t="str">
        <f t="shared" si="277"/>
        <v>Cost of Sales 3</v>
      </c>
      <c r="U1778" s="3">
        <f t="shared" si="278"/>
        <v>45317</v>
      </c>
      <c r="V1778" t="str">
        <f>IF($R1778="No","",IF(D1778="","JD",INDEX(Lookup!$B:$B,MATCH(LEFT(D1778,2),Lookup!$A:$A,0))))</f>
        <v>PI</v>
      </c>
      <c r="W1778" t="str">
        <f t="shared" si="279"/>
        <v>xxxx xxx xxxxx</v>
      </c>
      <c r="X1778" t="str">
        <f t="shared" si="280"/>
        <v>xxxx xxx xxx xxx</v>
      </c>
      <c r="Y1778" t="str">
        <f t="shared" si="281"/>
        <v>PI xxx</v>
      </c>
      <c r="Z1778" s="5">
        <f t="shared" si="282"/>
        <v>28.674323999999999</v>
      </c>
    </row>
    <row r="1779" spans="1:26" x14ac:dyDescent="0.25">
      <c r="A1779" s="6" t="s">
        <v>16</v>
      </c>
      <c r="B1779" s="6" t="s">
        <v>16</v>
      </c>
      <c r="C1779" s="6" t="s">
        <v>54</v>
      </c>
      <c r="D1779" s="6" t="s">
        <v>55</v>
      </c>
      <c r="E1779" s="6">
        <v>11111</v>
      </c>
      <c r="F1779" s="6" t="s">
        <v>56</v>
      </c>
      <c r="G1779" s="6">
        <v>123456</v>
      </c>
      <c r="H1779" s="6" t="s">
        <v>57</v>
      </c>
      <c r="I1779" s="7">
        <v>28.674323999999999</v>
      </c>
      <c r="J1779" s="6" t="s">
        <v>15</v>
      </c>
      <c r="K1779" s="7">
        <v>70439.766491999995</v>
      </c>
      <c r="L1779" s="6" t="s">
        <v>15</v>
      </c>
      <c r="M1779" s="6"/>
      <c r="N1779" s="6"/>
      <c r="P1779" s="3">
        <f t="shared" si="273"/>
        <v>45317</v>
      </c>
      <c r="Q1779" t="str">
        <f t="shared" si="274"/>
        <v/>
      </c>
      <c r="R1779" t="str">
        <f t="shared" si="275"/>
        <v>Yes</v>
      </c>
      <c r="S1779">
        <f t="shared" si="276"/>
        <v>22347</v>
      </c>
      <c r="T1779" t="str">
        <f t="shared" si="277"/>
        <v>Cost of Sales 3</v>
      </c>
      <c r="U1779" s="3">
        <f t="shared" si="278"/>
        <v>45317</v>
      </c>
      <c r="V1779" t="str">
        <f>IF($R1779="No","",IF(D1779="","JD",INDEX(Lookup!$B:$B,MATCH(LEFT(D1779,2),Lookup!$A:$A,0))))</f>
        <v>PI</v>
      </c>
      <c r="W1779" t="str">
        <f t="shared" si="279"/>
        <v>xxxx xxx xxxxx</v>
      </c>
      <c r="X1779" t="str">
        <f t="shared" si="280"/>
        <v>xxxx xxx xxx xxx</v>
      </c>
      <c r="Y1779" t="str">
        <f t="shared" si="281"/>
        <v>PI xxx</v>
      </c>
      <c r="Z1779" s="5">
        <f t="shared" si="282"/>
        <v>14.413019999999999</v>
      </c>
    </row>
    <row r="1780" spans="1:26" x14ac:dyDescent="0.25">
      <c r="A1780" s="6" t="s">
        <v>16</v>
      </c>
      <c r="B1780" s="6" t="s">
        <v>16</v>
      </c>
      <c r="C1780" s="6" t="s">
        <v>54</v>
      </c>
      <c r="D1780" s="6" t="s">
        <v>55</v>
      </c>
      <c r="E1780" s="6">
        <v>11111</v>
      </c>
      <c r="F1780" s="6" t="s">
        <v>56</v>
      </c>
      <c r="G1780" s="6">
        <v>123456</v>
      </c>
      <c r="H1780" s="6" t="s">
        <v>57</v>
      </c>
      <c r="I1780" s="7">
        <v>14.413019999999999</v>
      </c>
      <c r="J1780" s="6" t="s">
        <v>15</v>
      </c>
      <c r="K1780" s="7">
        <v>70454.179511999988</v>
      </c>
      <c r="L1780" s="6" t="s">
        <v>15</v>
      </c>
      <c r="M1780" s="6"/>
      <c r="N1780" s="6"/>
      <c r="P1780" s="3">
        <f t="shared" si="273"/>
        <v>45317</v>
      </c>
      <c r="Q1780" t="str">
        <f t="shared" si="274"/>
        <v/>
      </c>
      <c r="R1780" t="str">
        <f t="shared" si="275"/>
        <v>Yes</v>
      </c>
      <c r="S1780">
        <f t="shared" si="276"/>
        <v>22347</v>
      </c>
      <c r="T1780" t="str">
        <f t="shared" si="277"/>
        <v>Cost of Sales 3</v>
      </c>
      <c r="U1780" s="3">
        <f t="shared" si="278"/>
        <v>45317</v>
      </c>
      <c r="V1780" t="str">
        <f>IF($R1780="No","",IF(D1780="","JD",INDEX(Lookup!$B:$B,MATCH(LEFT(D1780,2),Lookup!$A:$A,0))))</f>
        <v>PI</v>
      </c>
      <c r="W1780" t="str">
        <f t="shared" si="279"/>
        <v>xxxx xxx xxxxx</v>
      </c>
      <c r="X1780" t="str">
        <f t="shared" si="280"/>
        <v>xxxx xxx xxx xxx</v>
      </c>
      <c r="Y1780" t="str">
        <f t="shared" si="281"/>
        <v>PI xxx</v>
      </c>
      <c r="Z1780" s="5">
        <f t="shared" si="282"/>
        <v>25.260714</v>
      </c>
    </row>
    <row r="1781" spans="1:26" x14ac:dyDescent="0.25">
      <c r="A1781" s="6" t="s">
        <v>16</v>
      </c>
      <c r="B1781" s="6" t="s">
        <v>16</v>
      </c>
      <c r="C1781" s="6" t="s">
        <v>54</v>
      </c>
      <c r="D1781" s="6" t="s">
        <v>55</v>
      </c>
      <c r="E1781" s="6">
        <v>11111</v>
      </c>
      <c r="F1781" s="6" t="s">
        <v>56</v>
      </c>
      <c r="G1781" s="6">
        <v>123456</v>
      </c>
      <c r="H1781" s="6" t="s">
        <v>57</v>
      </c>
      <c r="I1781" s="7">
        <v>25.260714</v>
      </c>
      <c r="J1781" s="6" t="s">
        <v>15</v>
      </c>
      <c r="K1781" s="7">
        <v>70479.440225999992</v>
      </c>
      <c r="L1781" s="6" t="s">
        <v>15</v>
      </c>
      <c r="M1781" s="6"/>
      <c r="N1781" s="6"/>
      <c r="P1781" s="3">
        <f t="shared" si="273"/>
        <v>45317</v>
      </c>
      <c r="Q1781" t="str">
        <f t="shared" si="274"/>
        <v/>
      </c>
      <c r="R1781" t="str">
        <f t="shared" si="275"/>
        <v>Yes</v>
      </c>
      <c r="S1781">
        <f t="shared" si="276"/>
        <v>22347</v>
      </c>
      <c r="T1781" t="str">
        <f t="shared" si="277"/>
        <v>Cost of Sales 3</v>
      </c>
      <c r="U1781" s="3">
        <f t="shared" si="278"/>
        <v>45317</v>
      </c>
      <c r="V1781" t="str">
        <f>IF($R1781="No","",IF(D1781="","JD",INDEX(Lookup!$B:$B,MATCH(LEFT(D1781,2),Lookup!$A:$A,0))))</f>
        <v>PI</v>
      </c>
      <c r="W1781" t="str">
        <f t="shared" si="279"/>
        <v>xxxx xxx xxxxx</v>
      </c>
      <c r="X1781" t="str">
        <f t="shared" si="280"/>
        <v>xxxx xxx xxx xxx</v>
      </c>
      <c r="Y1781" t="str">
        <f t="shared" si="281"/>
        <v>PI xxx</v>
      </c>
      <c r="Z1781" s="5">
        <f t="shared" si="282"/>
        <v>67.463048000000001</v>
      </c>
    </row>
    <row r="1782" spans="1:26" x14ac:dyDescent="0.25">
      <c r="A1782" s="6" t="s">
        <v>16</v>
      </c>
      <c r="B1782" s="6" t="s">
        <v>16</v>
      </c>
      <c r="C1782" s="6" t="s">
        <v>54</v>
      </c>
      <c r="D1782" s="6" t="s">
        <v>55</v>
      </c>
      <c r="E1782" s="6">
        <v>11111</v>
      </c>
      <c r="F1782" s="6" t="s">
        <v>56</v>
      </c>
      <c r="G1782" s="6">
        <v>123456</v>
      </c>
      <c r="H1782" s="6" t="s">
        <v>57</v>
      </c>
      <c r="I1782" s="7">
        <v>67.463048000000001</v>
      </c>
      <c r="J1782" s="6" t="s">
        <v>15</v>
      </c>
      <c r="K1782" s="7">
        <v>70546.903273999997</v>
      </c>
      <c r="L1782" s="6" t="s">
        <v>15</v>
      </c>
      <c r="M1782" s="6"/>
      <c r="N1782" s="6"/>
      <c r="P1782" s="3">
        <f t="shared" si="273"/>
        <v>45317</v>
      </c>
      <c r="Q1782" t="str">
        <f t="shared" si="274"/>
        <v/>
      </c>
      <c r="R1782" t="str">
        <f t="shared" si="275"/>
        <v>Yes</v>
      </c>
      <c r="S1782">
        <f t="shared" si="276"/>
        <v>22347</v>
      </c>
      <c r="T1782" t="str">
        <f t="shared" si="277"/>
        <v>Cost of Sales 3</v>
      </c>
      <c r="U1782" s="3">
        <f t="shared" si="278"/>
        <v>45317</v>
      </c>
      <c r="V1782" t="str">
        <f>IF($R1782="No","",IF(D1782="","JD",INDEX(Lookup!$B:$B,MATCH(LEFT(D1782,2),Lookup!$A:$A,0))))</f>
        <v>PI</v>
      </c>
      <c r="W1782" t="str">
        <f t="shared" si="279"/>
        <v>xxxx xxx xxxxx</v>
      </c>
      <c r="X1782" t="str">
        <f t="shared" si="280"/>
        <v>xxxx xxx xxx xxx</v>
      </c>
      <c r="Y1782" t="str">
        <f t="shared" si="281"/>
        <v>PI xxx</v>
      </c>
      <c r="Z1782" s="5">
        <f t="shared" si="282"/>
        <v>17.3272315</v>
      </c>
    </row>
    <row r="1783" spans="1:26" x14ac:dyDescent="0.25">
      <c r="A1783" s="6" t="s">
        <v>16</v>
      </c>
      <c r="B1783" s="6" t="s">
        <v>16</v>
      </c>
      <c r="C1783" s="6" t="s">
        <v>54</v>
      </c>
      <c r="D1783" s="6" t="s">
        <v>55</v>
      </c>
      <c r="E1783" s="6">
        <v>11111</v>
      </c>
      <c r="F1783" s="6" t="s">
        <v>56</v>
      </c>
      <c r="G1783" s="6">
        <v>123456</v>
      </c>
      <c r="H1783" s="6" t="s">
        <v>57</v>
      </c>
      <c r="I1783" s="7">
        <v>17.3272315</v>
      </c>
      <c r="J1783" s="6" t="s">
        <v>15</v>
      </c>
      <c r="K1783" s="7">
        <v>70564.230505500003</v>
      </c>
      <c r="L1783" s="6" t="s">
        <v>15</v>
      </c>
      <c r="M1783" s="6"/>
      <c r="N1783" s="6"/>
      <c r="P1783" s="3">
        <f t="shared" si="273"/>
        <v>45317</v>
      </c>
      <c r="Q1783" t="str">
        <f t="shared" si="274"/>
        <v/>
      </c>
      <c r="R1783" t="str">
        <f t="shared" si="275"/>
        <v>Yes</v>
      </c>
      <c r="S1783">
        <f t="shared" si="276"/>
        <v>22347</v>
      </c>
      <c r="T1783" t="str">
        <f t="shared" si="277"/>
        <v>Cost of Sales 3</v>
      </c>
      <c r="U1783" s="3">
        <f t="shared" si="278"/>
        <v>45317</v>
      </c>
      <c r="V1783" t="str">
        <f>IF($R1783="No","",IF(D1783="","JD",INDEX(Lookup!$B:$B,MATCH(LEFT(D1783,2),Lookup!$A:$A,0))))</f>
        <v>PI</v>
      </c>
      <c r="W1783" t="str">
        <f t="shared" si="279"/>
        <v>xxxx xxx xxxxx</v>
      </c>
      <c r="X1783" t="str">
        <f t="shared" si="280"/>
        <v>xxxx xxx xxx xxx</v>
      </c>
      <c r="Y1783" t="str">
        <f t="shared" si="281"/>
        <v>PI xxx</v>
      </c>
      <c r="Z1783" s="5">
        <f t="shared" si="282"/>
        <v>8.6478120000000001</v>
      </c>
    </row>
    <row r="1784" spans="1:26" x14ac:dyDescent="0.25">
      <c r="A1784" s="6" t="s">
        <v>16</v>
      </c>
      <c r="B1784" s="6" t="s">
        <v>16</v>
      </c>
      <c r="C1784" s="6" t="s">
        <v>54</v>
      </c>
      <c r="D1784" s="6" t="s">
        <v>55</v>
      </c>
      <c r="E1784" s="6">
        <v>11111</v>
      </c>
      <c r="F1784" s="6" t="s">
        <v>56</v>
      </c>
      <c r="G1784" s="6">
        <v>123456</v>
      </c>
      <c r="H1784" s="6" t="s">
        <v>57</v>
      </c>
      <c r="I1784" s="7">
        <v>8.6478120000000001</v>
      </c>
      <c r="J1784" s="6" t="s">
        <v>15</v>
      </c>
      <c r="K1784" s="7">
        <v>70572.878317499999</v>
      </c>
      <c r="L1784" s="6" t="s">
        <v>15</v>
      </c>
      <c r="M1784" s="6"/>
      <c r="N1784" s="6"/>
      <c r="P1784" s="3">
        <f t="shared" si="273"/>
        <v>45317</v>
      </c>
      <c r="Q1784" t="str">
        <f t="shared" si="274"/>
        <v/>
      </c>
      <c r="R1784" t="str">
        <f t="shared" si="275"/>
        <v>Yes</v>
      </c>
      <c r="S1784">
        <f t="shared" si="276"/>
        <v>22347</v>
      </c>
      <c r="T1784" t="str">
        <f t="shared" si="277"/>
        <v>Cost of Sales 3</v>
      </c>
      <c r="U1784" s="3">
        <f t="shared" si="278"/>
        <v>45317</v>
      </c>
      <c r="V1784" t="str">
        <f>IF($R1784="No","",IF(D1784="","JD",INDEX(Lookup!$B:$B,MATCH(LEFT(D1784,2),Lookup!$A:$A,0))))</f>
        <v>PI</v>
      </c>
      <c r="W1784" t="str">
        <f t="shared" si="279"/>
        <v>xxxx xxx xxxxx</v>
      </c>
      <c r="X1784" t="str">
        <f t="shared" si="280"/>
        <v>xxxx xxx xxx xxx</v>
      </c>
      <c r="Y1784" t="str">
        <f t="shared" si="281"/>
        <v>PI xxx</v>
      </c>
      <c r="Z1784" s="5">
        <f t="shared" si="282"/>
        <v>15.462389</v>
      </c>
    </row>
    <row r="1785" spans="1:26" x14ac:dyDescent="0.25">
      <c r="A1785" s="6" t="s">
        <v>16</v>
      </c>
      <c r="B1785" s="6" t="s">
        <v>16</v>
      </c>
      <c r="C1785" s="6" t="s">
        <v>54</v>
      </c>
      <c r="D1785" s="6" t="s">
        <v>55</v>
      </c>
      <c r="E1785" s="6">
        <v>11111</v>
      </c>
      <c r="F1785" s="6" t="s">
        <v>56</v>
      </c>
      <c r="G1785" s="6">
        <v>123456</v>
      </c>
      <c r="H1785" s="6" t="s">
        <v>57</v>
      </c>
      <c r="I1785" s="7">
        <v>15.462389</v>
      </c>
      <c r="J1785" s="6" t="s">
        <v>15</v>
      </c>
      <c r="K1785" s="7">
        <v>70588.340706500006</v>
      </c>
      <c r="L1785" s="6" t="s">
        <v>15</v>
      </c>
      <c r="M1785" s="6"/>
      <c r="N1785" s="6"/>
      <c r="P1785" s="3">
        <f t="shared" si="273"/>
        <v>45317</v>
      </c>
      <c r="Q1785" t="str">
        <f t="shared" si="274"/>
        <v/>
      </c>
      <c r="R1785" t="str">
        <f t="shared" si="275"/>
        <v>Yes</v>
      </c>
      <c r="S1785">
        <f t="shared" si="276"/>
        <v>22347</v>
      </c>
      <c r="T1785" t="str">
        <f t="shared" si="277"/>
        <v>Cost of Sales 3</v>
      </c>
      <c r="U1785" s="3">
        <f t="shared" si="278"/>
        <v>45317</v>
      </c>
      <c r="V1785" t="str">
        <f>IF($R1785="No","",IF(D1785="","JD",INDEX(Lookup!$B:$B,MATCH(LEFT(D1785,2),Lookup!$A:$A,0))))</f>
        <v>PI</v>
      </c>
      <c r="W1785" t="str">
        <f t="shared" si="279"/>
        <v>xxxx xxx xxxxx</v>
      </c>
      <c r="X1785" t="str">
        <f t="shared" si="280"/>
        <v>xxxx xxx xxx xxx</v>
      </c>
      <c r="Y1785" t="str">
        <f t="shared" si="281"/>
        <v>PI xxx</v>
      </c>
      <c r="Z1785" s="5">
        <f t="shared" si="282"/>
        <v>51.659298</v>
      </c>
    </row>
    <row r="1786" spans="1:26" x14ac:dyDescent="0.25">
      <c r="A1786" s="6" t="s">
        <v>16</v>
      </c>
      <c r="B1786" s="6" t="s">
        <v>16</v>
      </c>
      <c r="C1786" s="6" t="s">
        <v>54</v>
      </c>
      <c r="D1786" s="6" t="s">
        <v>55</v>
      </c>
      <c r="E1786" s="6">
        <v>11111</v>
      </c>
      <c r="F1786" s="6" t="s">
        <v>56</v>
      </c>
      <c r="G1786" s="6">
        <v>123456</v>
      </c>
      <c r="H1786" s="6" t="s">
        <v>57</v>
      </c>
      <c r="I1786" s="7">
        <v>51.659298</v>
      </c>
      <c r="J1786" s="6" t="s">
        <v>15</v>
      </c>
      <c r="K1786" s="7">
        <v>70640.000004500005</v>
      </c>
      <c r="L1786" s="6" t="s">
        <v>15</v>
      </c>
      <c r="M1786" s="6"/>
      <c r="N1786" s="6"/>
      <c r="P1786" s="3">
        <f t="shared" si="273"/>
        <v>45317</v>
      </c>
      <c r="Q1786" t="str">
        <f t="shared" si="274"/>
        <v/>
      </c>
      <c r="R1786" t="str">
        <f t="shared" si="275"/>
        <v>Yes</v>
      </c>
      <c r="S1786">
        <f t="shared" si="276"/>
        <v>22347</v>
      </c>
      <c r="T1786" t="str">
        <f t="shared" si="277"/>
        <v>Cost of Sales 3</v>
      </c>
      <c r="U1786" s="3">
        <f t="shared" si="278"/>
        <v>45317</v>
      </c>
      <c r="V1786" t="str">
        <f>IF($R1786="No","",IF(D1786="","JD",INDEX(Lookup!$B:$B,MATCH(LEFT(D1786,2),Lookup!$A:$A,0))))</f>
        <v>PI</v>
      </c>
      <c r="W1786" t="str">
        <f t="shared" si="279"/>
        <v>xxxx xxx xxxxx</v>
      </c>
      <c r="X1786" t="str">
        <f t="shared" si="280"/>
        <v>xxxx xxx xxx xxx</v>
      </c>
      <c r="Y1786" t="str">
        <f t="shared" si="281"/>
        <v>PI xxx</v>
      </c>
      <c r="Z1786" s="5">
        <f t="shared" si="282"/>
        <v>22.276966000000002</v>
      </c>
    </row>
    <row r="1787" spans="1:26" x14ac:dyDescent="0.25">
      <c r="A1787" s="6" t="s">
        <v>16</v>
      </c>
      <c r="B1787" s="6" t="s">
        <v>16</v>
      </c>
      <c r="C1787" s="6" t="s">
        <v>54</v>
      </c>
      <c r="D1787" s="6" t="s">
        <v>55</v>
      </c>
      <c r="E1787" s="6">
        <v>11111</v>
      </c>
      <c r="F1787" s="6" t="s">
        <v>56</v>
      </c>
      <c r="G1787" s="6">
        <v>123456</v>
      </c>
      <c r="H1787" s="6" t="s">
        <v>57</v>
      </c>
      <c r="I1787" s="7">
        <v>22.276966000000002</v>
      </c>
      <c r="J1787" s="6" t="s">
        <v>15</v>
      </c>
      <c r="K1787" s="7">
        <v>70662.276970499996</v>
      </c>
      <c r="L1787" s="6" t="s">
        <v>15</v>
      </c>
      <c r="M1787" s="6"/>
      <c r="N1787" s="6"/>
      <c r="P1787" s="3">
        <f t="shared" si="273"/>
        <v>45317</v>
      </c>
      <c r="Q1787" t="str">
        <f t="shared" si="274"/>
        <v/>
      </c>
      <c r="R1787" t="str">
        <f t="shared" si="275"/>
        <v>Yes</v>
      </c>
      <c r="S1787">
        <f t="shared" si="276"/>
        <v>22347</v>
      </c>
      <c r="T1787" t="str">
        <f t="shared" si="277"/>
        <v>Cost of Sales 3</v>
      </c>
      <c r="U1787" s="3">
        <f t="shared" si="278"/>
        <v>45317</v>
      </c>
      <c r="V1787" t="str">
        <f>IF($R1787="No","",IF(D1787="","JD",INDEX(Lookup!$B:$B,MATCH(LEFT(D1787,2),Lookup!$A:$A,0))))</f>
        <v>PI</v>
      </c>
      <c r="W1787" t="str">
        <f t="shared" si="279"/>
        <v>xxxx xxx xxxxx</v>
      </c>
      <c r="X1787" t="str">
        <f t="shared" si="280"/>
        <v>xxxx xxx xxx xxx</v>
      </c>
      <c r="Y1787" t="str">
        <f t="shared" si="281"/>
        <v>PI xxx</v>
      </c>
      <c r="Z1787" s="5">
        <f t="shared" si="282"/>
        <v>59.257740999999996</v>
      </c>
    </row>
    <row r="1788" spans="1:26" x14ac:dyDescent="0.25">
      <c r="A1788" s="6" t="s">
        <v>16</v>
      </c>
      <c r="B1788" s="6" t="s">
        <v>16</v>
      </c>
      <c r="C1788" s="6" t="s">
        <v>54</v>
      </c>
      <c r="D1788" s="6" t="s">
        <v>55</v>
      </c>
      <c r="E1788" s="6">
        <v>11111</v>
      </c>
      <c r="F1788" s="6" t="s">
        <v>56</v>
      </c>
      <c r="G1788" s="6">
        <v>123456</v>
      </c>
      <c r="H1788" s="6" t="s">
        <v>57</v>
      </c>
      <c r="I1788" s="7">
        <v>59.257740999999996</v>
      </c>
      <c r="J1788" s="6" t="s">
        <v>15</v>
      </c>
      <c r="K1788" s="7">
        <v>70721.534711500004</v>
      </c>
      <c r="L1788" s="6" t="s">
        <v>15</v>
      </c>
      <c r="M1788" s="6"/>
      <c r="N1788" s="6"/>
      <c r="P1788" s="3">
        <f t="shared" si="273"/>
        <v>45317</v>
      </c>
      <c r="Q1788" t="str">
        <f t="shared" si="274"/>
        <v/>
      </c>
      <c r="R1788" t="str">
        <f t="shared" si="275"/>
        <v>Yes</v>
      </c>
      <c r="S1788">
        <f t="shared" si="276"/>
        <v>22347</v>
      </c>
      <c r="T1788" t="str">
        <f t="shared" si="277"/>
        <v>Cost of Sales 3</v>
      </c>
      <c r="U1788" s="3">
        <f t="shared" si="278"/>
        <v>45317</v>
      </c>
      <c r="V1788" t="str">
        <f>IF($R1788="No","",IF(D1788="","JD",INDEX(Lookup!$B:$B,MATCH(LEFT(D1788,2),Lookup!$A:$A,0))))</f>
        <v>PI</v>
      </c>
      <c r="W1788" t="str">
        <f t="shared" si="279"/>
        <v>xxxx xxx xxxxx</v>
      </c>
      <c r="X1788" t="str">
        <f t="shared" si="280"/>
        <v>xxxx xxx xxx xxx</v>
      </c>
      <c r="Y1788" t="str">
        <f t="shared" si="281"/>
        <v>PI xxx</v>
      </c>
      <c r="Z1788" s="5">
        <f t="shared" si="282"/>
        <v>29.919659499999998</v>
      </c>
    </row>
    <row r="1789" spans="1:26" x14ac:dyDescent="0.25">
      <c r="A1789" s="6" t="s">
        <v>16</v>
      </c>
      <c r="B1789" s="6" t="s">
        <v>16</v>
      </c>
      <c r="C1789" s="6" t="s">
        <v>54</v>
      </c>
      <c r="D1789" s="6" t="s">
        <v>55</v>
      </c>
      <c r="E1789" s="6">
        <v>11111</v>
      </c>
      <c r="F1789" s="6" t="s">
        <v>56</v>
      </c>
      <c r="G1789" s="6">
        <v>123456</v>
      </c>
      <c r="H1789" s="6" t="s">
        <v>57</v>
      </c>
      <c r="I1789" s="7">
        <v>29.919659499999998</v>
      </c>
      <c r="J1789" s="6" t="s">
        <v>15</v>
      </c>
      <c r="K1789" s="7">
        <v>70751.454371</v>
      </c>
      <c r="L1789" s="6" t="s">
        <v>15</v>
      </c>
      <c r="M1789" s="6"/>
      <c r="N1789" s="6"/>
      <c r="P1789" s="3">
        <f t="shared" si="273"/>
        <v>45317</v>
      </c>
      <c r="Q1789" t="str">
        <f t="shared" si="274"/>
        <v/>
      </c>
      <c r="R1789" t="str">
        <f t="shared" si="275"/>
        <v>Yes</v>
      </c>
      <c r="S1789">
        <f t="shared" si="276"/>
        <v>22347</v>
      </c>
      <c r="T1789" t="str">
        <f t="shared" si="277"/>
        <v>Cost of Sales 3</v>
      </c>
      <c r="U1789" s="3">
        <f t="shared" si="278"/>
        <v>45317</v>
      </c>
      <c r="V1789" t="str">
        <f>IF($R1789="No","",IF(D1789="","JD",INDEX(Lookup!$B:$B,MATCH(LEFT(D1789,2),Lookup!$A:$A,0))))</f>
        <v>PI</v>
      </c>
      <c r="W1789" t="str">
        <f t="shared" si="279"/>
        <v>xxxx xxx xxxxx</v>
      </c>
      <c r="X1789" t="str">
        <f t="shared" si="280"/>
        <v>xxxx xxx xxx xxx</v>
      </c>
      <c r="Y1789" t="str">
        <f t="shared" si="281"/>
        <v>PI xxx</v>
      </c>
      <c r="Z1789" s="5">
        <f t="shared" si="282"/>
        <v>33.643022999999999</v>
      </c>
    </row>
    <row r="1790" spans="1:26" x14ac:dyDescent="0.25">
      <c r="A1790" s="6" t="s">
        <v>16</v>
      </c>
      <c r="B1790" s="6" t="s">
        <v>16</v>
      </c>
      <c r="C1790" s="6" t="s">
        <v>54</v>
      </c>
      <c r="D1790" s="6" t="s">
        <v>55</v>
      </c>
      <c r="E1790" s="6">
        <v>11111</v>
      </c>
      <c r="F1790" s="6" t="s">
        <v>56</v>
      </c>
      <c r="G1790" s="6">
        <v>123456</v>
      </c>
      <c r="H1790" s="6" t="s">
        <v>57</v>
      </c>
      <c r="I1790" s="7">
        <v>33.643022999999999</v>
      </c>
      <c r="J1790" s="6" t="s">
        <v>15</v>
      </c>
      <c r="K1790" s="7">
        <v>70785.097393999997</v>
      </c>
      <c r="L1790" s="6" t="s">
        <v>15</v>
      </c>
      <c r="M1790" s="6"/>
      <c r="N1790" s="6"/>
      <c r="P1790" s="3">
        <f t="shared" si="273"/>
        <v>45317</v>
      </c>
      <c r="Q1790" t="str">
        <f t="shared" si="274"/>
        <v/>
      </c>
      <c r="R1790" t="str">
        <f t="shared" si="275"/>
        <v>Yes</v>
      </c>
      <c r="S1790">
        <f t="shared" si="276"/>
        <v>22347</v>
      </c>
      <c r="T1790" t="str">
        <f t="shared" si="277"/>
        <v>Cost of Sales 3</v>
      </c>
      <c r="U1790" s="3">
        <f t="shared" si="278"/>
        <v>45317</v>
      </c>
      <c r="V1790" t="str">
        <f>IF($R1790="No","",IF(D1790="","JD",INDEX(Lookup!$B:$B,MATCH(LEFT(D1790,2),Lookup!$A:$A,0))))</f>
        <v>PI</v>
      </c>
      <c r="W1790" t="str">
        <f t="shared" si="279"/>
        <v>xxxx xxx xxxxx</v>
      </c>
      <c r="X1790" t="str">
        <f t="shared" si="280"/>
        <v>xxxx xxx xxx xxx</v>
      </c>
      <c r="Y1790" t="str">
        <f t="shared" si="281"/>
        <v>PI xxx</v>
      </c>
      <c r="Z1790" s="5">
        <f t="shared" si="282"/>
        <v>16.075574499999998</v>
      </c>
    </row>
    <row r="1791" spans="1:26" x14ac:dyDescent="0.25">
      <c r="A1791" s="6" t="s">
        <v>16</v>
      </c>
      <c r="B1791" s="6" t="s">
        <v>16</v>
      </c>
      <c r="C1791" s="6" t="s">
        <v>54</v>
      </c>
      <c r="D1791" s="6" t="s">
        <v>55</v>
      </c>
      <c r="E1791" s="6">
        <v>11111</v>
      </c>
      <c r="F1791" s="6" t="s">
        <v>56</v>
      </c>
      <c r="G1791" s="6">
        <v>123456</v>
      </c>
      <c r="H1791" s="6" t="s">
        <v>57</v>
      </c>
      <c r="I1791" s="7">
        <v>16.075574499999998</v>
      </c>
      <c r="J1791" s="6" t="s">
        <v>15</v>
      </c>
      <c r="K1791" s="7">
        <v>70801.172968500003</v>
      </c>
      <c r="L1791" s="6" t="s">
        <v>15</v>
      </c>
      <c r="M1791" s="6"/>
      <c r="N1791" s="6"/>
      <c r="P1791" s="3">
        <f t="shared" si="273"/>
        <v>45317</v>
      </c>
      <c r="Q1791" t="str">
        <f t="shared" si="274"/>
        <v/>
      </c>
      <c r="R1791" t="str">
        <f t="shared" si="275"/>
        <v>Yes</v>
      </c>
      <c r="S1791">
        <f t="shared" si="276"/>
        <v>22347</v>
      </c>
      <c r="T1791" t="str">
        <f t="shared" si="277"/>
        <v>Cost of Sales 3</v>
      </c>
      <c r="U1791" s="3">
        <f t="shared" si="278"/>
        <v>45317</v>
      </c>
      <c r="V1791" t="str">
        <f>IF($R1791="No","",IF(D1791="","JD",INDEX(Lookup!$B:$B,MATCH(LEFT(D1791,2),Lookup!$A:$A,0))))</f>
        <v>PI</v>
      </c>
      <c r="W1791" t="str">
        <f t="shared" si="279"/>
        <v>xxxx xxx xxxxx</v>
      </c>
      <c r="X1791" t="str">
        <f t="shared" si="280"/>
        <v>xxxx xxx xxx xxx</v>
      </c>
      <c r="Y1791" t="str">
        <f t="shared" si="281"/>
        <v>PI xxx</v>
      </c>
      <c r="Z1791" s="5">
        <f t="shared" si="282"/>
        <v>68.55034599999999</v>
      </c>
    </row>
    <row r="1792" spans="1:26" x14ac:dyDescent="0.25">
      <c r="A1792" s="6" t="s">
        <v>16</v>
      </c>
      <c r="B1792" s="6" t="s">
        <v>16</v>
      </c>
      <c r="C1792" s="6" t="s">
        <v>54</v>
      </c>
      <c r="D1792" s="6" t="s">
        <v>55</v>
      </c>
      <c r="E1792" s="6">
        <v>11111</v>
      </c>
      <c r="F1792" s="6" t="s">
        <v>56</v>
      </c>
      <c r="G1792" s="6">
        <v>123456</v>
      </c>
      <c r="H1792" s="6" t="s">
        <v>57</v>
      </c>
      <c r="I1792" s="7">
        <v>68.55034599999999</v>
      </c>
      <c r="J1792" s="6" t="s">
        <v>15</v>
      </c>
      <c r="K1792" s="7">
        <v>70869.723314499992</v>
      </c>
      <c r="L1792" s="6" t="s">
        <v>15</v>
      </c>
      <c r="M1792" s="6"/>
      <c r="N1792" s="6"/>
      <c r="P1792" s="3">
        <f t="shared" si="273"/>
        <v>45317</v>
      </c>
      <c r="Q1792" t="str">
        <f t="shared" si="274"/>
        <v/>
      </c>
      <c r="R1792" t="str">
        <f t="shared" si="275"/>
        <v>Yes</v>
      </c>
      <c r="S1792">
        <f t="shared" si="276"/>
        <v>22347</v>
      </c>
      <c r="T1792" t="str">
        <f t="shared" si="277"/>
        <v>Cost of Sales 3</v>
      </c>
      <c r="U1792" s="3">
        <f t="shared" si="278"/>
        <v>45317</v>
      </c>
      <c r="V1792" t="str">
        <f>IF($R1792="No","",IF(D1792="","JD",INDEX(Lookup!$B:$B,MATCH(LEFT(D1792,2),Lookup!$A:$A,0))))</f>
        <v>PI</v>
      </c>
      <c r="W1792" t="str">
        <f t="shared" si="279"/>
        <v>xxxx xxx xxxxx</v>
      </c>
      <c r="X1792" t="str">
        <f t="shared" si="280"/>
        <v>xxxx xxx xxx xxx</v>
      </c>
      <c r="Y1792" t="str">
        <f t="shared" si="281"/>
        <v>PI xxx</v>
      </c>
      <c r="Z1792" s="5">
        <f t="shared" si="282"/>
        <v>15.658355499999999</v>
      </c>
    </row>
    <row r="1793" spans="1:26" x14ac:dyDescent="0.25">
      <c r="A1793" s="6" t="s">
        <v>16</v>
      </c>
      <c r="B1793" s="6" t="s">
        <v>16</v>
      </c>
      <c r="C1793" s="6" t="s">
        <v>54</v>
      </c>
      <c r="D1793" s="6" t="s">
        <v>55</v>
      </c>
      <c r="E1793" s="6">
        <v>11111</v>
      </c>
      <c r="F1793" s="6" t="s">
        <v>56</v>
      </c>
      <c r="G1793" s="6">
        <v>123456</v>
      </c>
      <c r="H1793" s="6" t="s">
        <v>57</v>
      </c>
      <c r="I1793" s="7">
        <v>15.658355499999999</v>
      </c>
      <c r="J1793" s="6" t="s">
        <v>15</v>
      </c>
      <c r="K1793" s="7">
        <v>70885.381670000002</v>
      </c>
      <c r="L1793" s="6" t="s">
        <v>15</v>
      </c>
      <c r="M1793" s="6"/>
      <c r="N1793" s="6"/>
      <c r="P1793" s="3">
        <f t="shared" si="273"/>
        <v>45317</v>
      </c>
      <c r="Q1793" t="str">
        <f t="shared" si="274"/>
        <v/>
      </c>
      <c r="R1793" t="str">
        <f t="shared" si="275"/>
        <v>Yes</v>
      </c>
      <c r="S1793">
        <f t="shared" si="276"/>
        <v>22347</v>
      </c>
      <c r="T1793" t="str">
        <f t="shared" si="277"/>
        <v>Cost of Sales 3</v>
      </c>
      <c r="U1793" s="3">
        <f t="shared" si="278"/>
        <v>45317</v>
      </c>
      <c r="V1793" t="str">
        <f>IF($R1793="No","",IF(D1793="","JD",INDEX(Lookup!$B:$B,MATCH(LEFT(D1793,2),Lookup!$A:$A,0))))</f>
        <v>PI</v>
      </c>
      <c r="W1793" t="str">
        <f t="shared" si="279"/>
        <v>xxxx xxx xxxxx</v>
      </c>
      <c r="X1793" t="str">
        <f t="shared" si="280"/>
        <v>xxxx xxx xxx xxx</v>
      </c>
      <c r="Y1793" t="str">
        <f t="shared" si="281"/>
        <v>PI xxx</v>
      </c>
      <c r="Z1793" s="5">
        <f t="shared" si="282"/>
        <v>14.324519</v>
      </c>
    </row>
    <row r="1794" spans="1:26" x14ac:dyDescent="0.25">
      <c r="A1794" s="6" t="s">
        <v>16</v>
      </c>
      <c r="B1794" s="6" t="s">
        <v>16</v>
      </c>
      <c r="C1794" s="6" t="s">
        <v>54</v>
      </c>
      <c r="D1794" s="6" t="s">
        <v>55</v>
      </c>
      <c r="E1794" s="6">
        <v>11111</v>
      </c>
      <c r="F1794" s="6" t="s">
        <v>56</v>
      </c>
      <c r="G1794" s="6">
        <v>123456</v>
      </c>
      <c r="H1794" s="6" t="s">
        <v>57</v>
      </c>
      <c r="I1794" s="7">
        <v>14.324519</v>
      </c>
      <c r="J1794" s="6" t="s">
        <v>15</v>
      </c>
      <c r="K1794" s="7">
        <v>70899.706189000004</v>
      </c>
      <c r="L1794" s="6" t="s">
        <v>15</v>
      </c>
      <c r="M1794" s="6"/>
      <c r="N1794" s="6"/>
      <c r="P1794" s="3">
        <f t="shared" si="273"/>
        <v>45317</v>
      </c>
      <c r="Q1794" t="str">
        <f t="shared" si="274"/>
        <v/>
      </c>
      <c r="R1794" t="str">
        <f t="shared" si="275"/>
        <v>Yes</v>
      </c>
      <c r="S1794">
        <f t="shared" si="276"/>
        <v>22347</v>
      </c>
      <c r="T1794" t="str">
        <f t="shared" si="277"/>
        <v>Cost of Sales 3</v>
      </c>
      <c r="U1794" s="3">
        <f t="shared" si="278"/>
        <v>45317</v>
      </c>
      <c r="V1794" t="str">
        <f>IF($R1794="No","",IF(D1794="","JD",INDEX(Lookup!$B:$B,MATCH(LEFT(D1794,2),Lookup!$A:$A,0))))</f>
        <v>PI</v>
      </c>
      <c r="W1794" t="str">
        <f t="shared" si="279"/>
        <v>xxxx xxx xxxxx</v>
      </c>
      <c r="X1794" t="str">
        <f t="shared" si="280"/>
        <v>xxxx xxx xxx xxx</v>
      </c>
      <c r="Y1794" t="str">
        <f t="shared" si="281"/>
        <v>PI xxx</v>
      </c>
      <c r="Z1794" s="5">
        <f t="shared" si="282"/>
        <v>40.381742000000003</v>
      </c>
    </row>
    <row r="1795" spans="1:26" x14ac:dyDescent="0.25">
      <c r="A1795" s="6" t="s">
        <v>16</v>
      </c>
      <c r="B1795" s="6" t="s">
        <v>16</v>
      </c>
      <c r="C1795" s="6" t="s">
        <v>54</v>
      </c>
      <c r="D1795" s="6" t="s">
        <v>55</v>
      </c>
      <c r="E1795" s="6">
        <v>11111</v>
      </c>
      <c r="F1795" s="6" t="s">
        <v>56</v>
      </c>
      <c r="G1795" s="6">
        <v>123456</v>
      </c>
      <c r="H1795" s="6" t="s">
        <v>57</v>
      </c>
      <c r="I1795" s="7">
        <v>40.381742000000003</v>
      </c>
      <c r="J1795" s="6" t="s">
        <v>15</v>
      </c>
      <c r="K1795" s="7">
        <v>70940.087931000002</v>
      </c>
      <c r="L1795" s="6" t="s">
        <v>15</v>
      </c>
      <c r="M1795" s="6"/>
      <c r="N1795" s="6"/>
      <c r="P1795" s="3">
        <f t="shared" si="273"/>
        <v>45317</v>
      </c>
      <c r="Q1795" t="str">
        <f t="shared" si="274"/>
        <v/>
      </c>
      <c r="R1795" t="str">
        <f t="shared" si="275"/>
        <v>Yes</v>
      </c>
      <c r="S1795">
        <f t="shared" si="276"/>
        <v>22347</v>
      </c>
      <c r="T1795" t="str">
        <f t="shared" si="277"/>
        <v>Cost of Sales 3</v>
      </c>
      <c r="U1795" s="3">
        <f t="shared" si="278"/>
        <v>45317</v>
      </c>
      <c r="V1795" t="str">
        <f>IF($R1795="No","",IF(D1795="","JD",INDEX(Lookup!$B:$B,MATCH(LEFT(D1795,2),Lookup!$A:$A,0))))</f>
        <v>PI</v>
      </c>
      <c r="W1795" t="str">
        <f t="shared" si="279"/>
        <v>xxxx xxx xxxxx</v>
      </c>
      <c r="X1795" t="str">
        <f t="shared" si="280"/>
        <v>xxxx xxx xxx xxx</v>
      </c>
      <c r="Y1795" t="str">
        <f t="shared" si="281"/>
        <v>PI xxx</v>
      </c>
      <c r="Z1795" s="5">
        <f t="shared" si="282"/>
        <v>30.773061999999999</v>
      </c>
    </row>
    <row r="1796" spans="1:26" x14ac:dyDescent="0.25">
      <c r="A1796" s="6" t="s">
        <v>16</v>
      </c>
      <c r="B1796" s="6" t="s">
        <v>16</v>
      </c>
      <c r="C1796" s="6" t="s">
        <v>54</v>
      </c>
      <c r="D1796" s="6" t="s">
        <v>55</v>
      </c>
      <c r="E1796" s="6">
        <v>11111</v>
      </c>
      <c r="F1796" s="6" t="s">
        <v>56</v>
      </c>
      <c r="G1796" s="6">
        <v>123456</v>
      </c>
      <c r="H1796" s="6" t="s">
        <v>57</v>
      </c>
      <c r="I1796" s="7">
        <v>30.773061999999999</v>
      </c>
      <c r="J1796" s="6" t="s">
        <v>15</v>
      </c>
      <c r="K1796" s="7">
        <v>70970.860992999995</v>
      </c>
      <c r="L1796" s="6" t="s">
        <v>15</v>
      </c>
      <c r="M1796" s="6"/>
      <c r="N1796" s="6"/>
      <c r="P1796" s="3">
        <f t="shared" ref="P1796:P1859" si="283">IFERROR(DATE(RIGHT(A1796,4), MID(A1796,4,2), LEFT(A1796,2)),"")</f>
        <v>45317</v>
      </c>
      <c r="Q1796" t="str">
        <f t="shared" ref="Q1796:Q1859" si="284">IF(AND(I1796="",A1796&lt;&gt;""),"OB","")</f>
        <v/>
      </c>
      <c r="R1796" t="str">
        <f t="shared" ref="R1796:R1859" si="285">IF(Q1796="OB","Yes",IF(I1796&lt;&gt;"","Yes","No"))</f>
        <v>Yes</v>
      </c>
      <c r="S1796">
        <f t="shared" ref="S1796:S1859" si="286">IF($R1796="No","",IF(AND($L1796&lt;&gt;"",$L1795=""),$B1796,S1795))</f>
        <v>22347</v>
      </c>
      <c r="T1796" t="str">
        <f t="shared" ref="T1796:T1859" si="287">IF($R1796="No","",IF(AND($L1796&lt;&gt;"",$L1795=""),$F1796,T1795))</f>
        <v>Cost of Sales 3</v>
      </c>
      <c r="U1796" s="3">
        <f t="shared" ref="U1796:U1859" si="288">IF(Q1796="OB",MIN(P:P)-1,IF(R1796="Yes",P1796,""))</f>
        <v>45317</v>
      </c>
      <c r="V1796" t="str">
        <f>IF($R1796="No","",IF(D1796="","JD",INDEX(Lookup!$B:$B,MATCH(LEFT(D1796,2),Lookup!$A:$A,0))))</f>
        <v>PI</v>
      </c>
      <c r="W1796" t="str">
        <f t="shared" ref="W1796:W1859" si="289">IF(R1796="No","",IF(OR(V1796="PI",V1796="SI"),H1796,""))</f>
        <v>xxxx xxx xxxxx</v>
      </c>
      <c r="X1796" t="str">
        <f t="shared" ref="X1796:X1859" si="290">IF(R1796="Yes",F1796,"")</f>
        <v>xxxx xxx xxx xxx</v>
      </c>
      <c r="Y1796" t="str">
        <f t="shared" ref="Y1796:Y1859" si="291">IF(R1796="No","",IF(OR(V1796="PI",V1796="SI"),D1796,""))</f>
        <v>PI xxx</v>
      </c>
      <c r="Z1796" s="5">
        <f t="shared" ref="Z1796:Z1859" si="292">IF(R1796="No","",IF(Q1796="OB",K1796,I1797))</f>
        <v>15.424459999999998</v>
      </c>
    </row>
    <row r="1797" spans="1:26" x14ac:dyDescent="0.25">
      <c r="A1797" s="6" t="s">
        <v>16</v>
      </c>
      <c r="B1797" s="6" t="s">
        <v>16</v>
      </c>
      <c r="C1797" s="6" t="s">
        <v>54</v>
      </c>
      <c r="D1797" s="6" t="s">
        <v>55</v>
      </c>
      <c r="E1797" s="6">
        <v>11111</v>
      </c>
      <c r="F1797" s="6" t="s">
        <v>56</v>
      </c>
      <c r="G1797" s="6">
        <v>123456</v>
      </c>
      <c r="H1797" s="6" t="s">
        <v>57</v>
      </c>
      <c r="I1797" s="7">
        <v>15.424459999999998</v>
      </c>
      <c r="J1797" s="6" t="s">
        <v>15</v>
      </c>
      <c r="K1797" s="7">
        <v>70986.285453000004</v>
      </c>
      <c r="L1797" s="6" t="s">
        <v>15</v>
      </c>
      <c r="M1797" s="6"/>
      <c r="N1797" s="6"/>
      <c r="P1797" s="3">
        <f t="shared" si="283"/>
        <v>45317</v>
      </c>
      <c r="Q1797" t="str">
        <f t="shared" si="284"/>
        <v/>
      </c>
      <c r="R1797" t="str">
        <f t="shared" si="285"/>
        <v>Yes</v>
      </c>
      <c r="S1797">
        <f t="shared" si="286"/>
        <v>22347</v>
      </c>
      <c r="T1797" t="str">
        <f t="shared" si="287"/>
        <v>Cost of Sales 3</v>
      </c>
      <c r="U1797" s="3">
        <f t="shared" si="288"/>
        <v>45317</v>
      </c>
      <c r="V1797" t="str">
        <f>IF($R1797="No","",IF(D1797="","JD",INDEX(Lookup!$B:$B,MATCH(LEFT(D1797,2),Lookup!$A:$A,0))))</f>
        <v>PI</v>
      </c>
      <c r="W1797" t="str">
        <f t="shared" si="289"/>
        <v>xxxx xxx xxxxx</v>
      </c>
      <c r="X1797" t="str">
        <f t="shared" si="290"/>
        <v>xxxx xxx xxx xxx</v>
      </c>
      <c r="Y1797" t="str">
        <f t="shared" si="291"/>
        <v>PI xxx</v>
      </c>
      <c r="Z1797" s="5">
        <f t="shared" si="292"/>
        <v>25.317607499999998</v>
      </c>
    </row>
    <row r="1798" spans="1:26" x14ac:dyDescent="0.25">
      <c r="A1798" s="6" t="s">
        <v>16</v>
      </c>
      <c r="B1798" s="6" t="s">
        <v>16</v>
      </c>
      <c r="C1798" s="6" t="s">
        <v>54</v>
      </c>
      <c r="D1798" s="6" t="s">
        <v>55</v>
      </c>
      <c r="E1798" s="6">
        <v>11111</v>
      </c>
      <c r="F1798" s="6" t="s">
        <v>56</v>
      </c>
      <c r="G1798" s="6">
        <v>123456</v>
      </c>
      <c r="H1798" s="6" t="s">
        <v>57</v>
      </c>
      <c r="I1798" s="7">
        <v>25.317607499999998</v>
      </c>
      <c r="J1798" s="6" t="s">
        <v>15</v>
      </c>
      <c r="K1798" s="7">
        <v>71011.603060499998</v>
      </c>
      <c r="L1798" s="6" t="s">
        <v>15</v>
      </c>
      <c r="M1798" s="6"/>
      <c r="N1798" s="6"/>
      <c r="P1798" s="3">
        <f t="shared" si="283"/>
        <v>45317</v>
      </c>
      <c r="Q1798" t="str">
        <f t="shared" si="284"/>
        <v/>
      </c>
      <c r="R1798" t="str">
        <f t="shared" si="285"/>
        <v>Yes</v>
      </c>
      <c r="S1798">
        <f t="shared" si="286"/>
        <v>22347</v>
      </c>
      <c r="T1798" t="str">
        <f t="shared" si="287"/>
        <v>Cost of Sales 3</v>
      </c>
      <c r="U1798" s="3">
        <f t="shared" si="288"/>
        <v>45317</v>
      </c>
      <c r="V1798" t="str">
        <f>IF($R1798="No","",IF(D1798="","JD",INDEX(Lookup!$B:$B,MATCH(LEFT(D1798,2),Lookup!$A:$A,0))))</f>
        <v>PI</v>
      </c>
      <c r="W1798" t="str">
        <f t="shared" si="289"/>
        <v>xxxx xxx xxxxx</v>
      </c>
      <c r="X1798" t="str">
        <f t="shared" si="290"/>
        <v>xxxx xxx xxx xxx</v>
      </c>
      <c r="Y1798" t="str">
        <f t="shared" si="291"/>
        <v>PI xxx</v>
      </c>
      <c r="Z1798" s="5">
        <f t="shared" si="292"/>
        <v>75.004597500000003</v>
      </c>
    </row>
    <row r="1799" spans="1:26" x14ac:dyDescent="0.25">
      <c r="A1799" s="6" t="s">
        <v>16</v>
      </c>
      <c r="B1799" s="6" t="s">
        <v>16</v>
      </c>
      <c r="C1799" s="6" t="s">
        <v>54</v>
      </c>
      <c r="D1799" s="6" t="s">
        <v>55</v>
      </c>
      <c r="E1799" s="6">
        <v>11111</v>
      </c>
      <c r="F1799" s="6" t="s">
        <v>56</v>
      </c>
      <c r="G1799" s="6">
        <v>123456</v>
      </c>
      <c r="H1799" s="6" t="s">
        <v>57</v>
      </c>
      <c r="I1799" s="7">
        <v>75.004597500000003</v>
      </c>
      <c r="J1799" s="6" t="s">
        <v>15</v>
      </c>
      <c r="K1799" s="7">
        <v>71086.607657999994</v>
      </c>
      <c r="L1799" s="6" t="s">
        <v>15</v>
      </c>
      <c r="M1799" s="6"/>
      <c r="N1799" s="6"/>
      <c r="P1799" s="3">
        <f t="shared" si="283"/>
        <v>45317</v>
      </c>
      <c r="Q1799" t="str">
        <f t="shared" si="284"/>
        <v/>
      </c>
      <c r="R1799" t="str">
        <f t="shared" si="285"/>
        <v>Yes</v>
      </c>
      <c r="S1799">
        <f t="shared" si="286"/>
        <v>22347</v>
      </c>
      <c r="T1799" t="str">
        <f t="shared" si="287"/>
        <v>Cost of Sales 3</v>
      </c>
      <c r="U1799" s="3">
        <f t="shared" si="288"/>
        <v>45317</v>
      </c>
      <c r="V1799" t="str">
        <f>IF($R1799="No","",IF(D1799="","JD",INDEX(Lookup!$B:$B,MATCH(LEFT(D1799,2),Lookup!$A:$A,0))))</f>
        <v>PI</v>
      </c>
      <c r="W1799" t="str">
        <f t="shared" si="289"/>
        <v>xxxx xxx xxxxx</v>
      </c>
      <c r="X1799" t="str">
        <f t="shared" si="290"/>
        <v>xxxx xxx xxx xxx</v>
      </c>
      <c r="Y1799" t="str">
        <f t="shared" si="291"/>
        <v>PI xxx</v>
      </c>
      <c r="Z1799" s="5">
        <f t="shared" si="292"/>
        <v>2077.7948704999999</v>
      </c>
    </row>
    <row r="1800" spans="1:26" x14ac:dyDescent="0.25">
      <c r="A1800" s="6" t="s">
        <v>16</v>
      </c>
      <c r="B1800" s="6" t="s">
        <v>16</v>
      </c>
      <c r="C1800" s="6" t="s">
        <v>54</v>
      </c>
      <c r="D1800" s="6" t="s">
        <v>55</v>
      </c>
      <c r="E1800" s="6">
        <v>11111</v>
      </c>
      <c r="F1800" s="6" t="s">
        <v>56</v>
      </c>
      <c r="G1800" s="6">
        <v>123456</v>
      </c>
      <c r="H1800" s="6" t="s">
        <v>57</v>
      </c>
      <c r="I1800" s="7">
        <v>2077.7948704999999</v>
      </c>
      <c r="J1800" s="6" t="s">
        <v>15</v>
      </c>
      <c r="K1800" s="7">
        <v>73164.402528499995</v>
      </c>
      <c r="L1800" s="6" t="s">
        <v>15</v>
      </c>
      <c r="M1800" s="6"/>
      <c r="N1800" s="6"/>
      <c r="P1800" s="3">
        <f t="shared" si="283"/>
        <v>45317</v>
      </c>
      <c r="Q1800" t="str">
        <f t="shared" si="284"/>
        <v/>
      </c>
      <c r="R1800" t="str">
        <f t="shared" si="285"/>
        <v>Yes</v>
      </c>
      <c r="S1800">
        <f t="shared" si="286"/>
        <v>22347</v>
      </c>
      <c r="T1800" t="str">
        <f t="shared" si="287"/>
        <v>Cost of Sales 3</v>
      </c>
      <c r="U1800" s="3">
        <f t="shared" si="288"/>
        <v>45317</v>
      </c>
      <c r="V1800" t="str">
        <f>IF($R1800="No","",IF(D1800="","JD",INDEX(Lookup!$B:$B,MATCH(LEFT(D1800,2),Lookup!$A:$A,0))))</f>
        <v>PI</v>
      </c>
      <c r="W1800" t="str">
        <f t="shared" si="289"/>
        <v>xxxx xxx xxxxx</v>
      </c>
      <c r="X1800" t="str">
        <f t="shared" si="290"/>
        <v>xxxx xxx xxx xxx</v>
      </c>
      <c r="Y1800" t="str">
        <f t="shared" si="291"/>
        <v>PI xxx</v>
      </c>
      <c r="Z1800" s="5">
        <f t="shared" si="292"/>
        <v>14.577378999999999</v>
      </c>
    </row>
    <row r="1801" spans="1:26" x14ac:dyDescent="0.25">
      <c r="A1801" s="6" t="s">
        <v>16</v>
      </c>
      <c r="B1801" s="6" t="s">
        <v>16</v>
      </c>
      <c r="C1801" s="6" t="s">
        <v>54</v>
      </c>
      <c r="D1801" s="6" t="s">
        <v>55</v>
      </c>
      <c r="E1801" s="6">
        <v>11111</v>
      </c>
      <c r="F1801" s="6" t="s">
        <v>56</v>
      </c>
      <c r="G1801" s="6">
        <v>123456</v>
      </c>
      <c r="H1801" s="6" t="s">
        <v>57</v>
      </c>
      <c r="I1801" s="7">
        <v>14.577378999999999</v>
      </c>
      <c r="J1801" s="6" t="s">
        <v>15</v>
      </c>
      <c r="K1801" s="7">
        <v>73178.979907500005</v>
      </c>
      <c r="L1801" s="6" t="s">
        <v>15</v>
      </c>
      <c r="M1801" s="6"/>
      <c r="N1801" s="6"/>
      <c r="P1801" s="3">
        <f t="shared" si="283"/>
        <v>45317</v>
      </c>
      <c r="Q1801" t="str">
        <f t="shared" si="284"/>
        <v/>
      </c>
      <c r="R1801" t="str">
        <f t="shared" si="285"/>
        <v>Yes</v>
      </c>
      <c r="S1801">
        <f t="shared" si="286"/>
        <v>22347</v>
      </c>
      <c r="T1801" t="str">
        <f t="shared" si="287"/>
        <v>Cost of Sales 3</v>
      </c>
      <c r="U1801" s="3">
        <f t="shared" si="288"/>
        <v>45317</v>
      </c>
      <c r="V1801" t="str">
        <f>IF($R1801="No","",IF(D1801="","JD",INDEX(Lookup!$B:$B,MATCH(LEFT(D1801,2),Lookup!$A:$A,0))))</f>
        <v>PI</v>
      </c>
      <c r="W1801" t="str">
        <f t="shared" si="289"/>
        <v>xxxx xxx xxxxx</v>
      </c>
      <c r="X1801" t="str">
        <f t="shared" si="290"/>
        <v>xxxx xxx xxx xxx</v>
      </c>
      <c r="Y1801" t="str">
        <f t="shared" si="291"/>
        <v>PI xxx</v>
      </c>
      <c r="Z1801" s="5">
        <f t="shared" si="292"/>
        <v>23.326335</v>
      </c>
    </row>
    <row r="1802" spans="1:26" x14ac:dyDescent="0.25">
      <c r="A1802" s="6" t="s">
        <v>16</v>
      </c>
      <c r="B1802" s="6" t="s">
        <v>16</v>
      </c>
      <c r="C1802" s="6" t="s">
        <v>54</v>
      </c>
      <c r="D1802" s="6" t="s">
        <v>55</v>
      </c>
      <c r="E1802" s="6">
        <v>11111</v>
      </c>
      <c r="F1802" s="6" t="s">
        <v>56</v>
      </c>
      <c r="G1802" s="6">
        <v>123456</v>
      </c>
      <c r="H1802" s="6" t="s">
        <v>57</v>
      </c>
      <c r="I1802" s="7">
        <v>23.326335</v>
      </c>
      <c r="J1802" s="6" t="s">
        <v>15</v>
      </c>
      <c r="K1802" s="7">
        <v>73202.306242499995</v>
      </c>
      <c r="L1802" s="6" t="s">
        <v>15</v>
      </c>
      <c r="M1802" s="6"/>
      <c r="N1802" s="6"/>
      <c r="P1802" s="3">
        <f t="shared" si="283"/>
        <v>45317</v>
      </c>
      <c r="Q1802" t="str">
        <f t="shared" si="284"/>
        <v/>
      </c>
      <c r="R1802" t="str">
        <f t="shared" si="285"/>
        <v>Yes</v>
      </c>
      <c r="S1802">
        <f t="shared" si="286"/>
        <v>22347</v>
      </c>
      <c r="T1802" t="str">
        <f t="shared" si="287"/>
        <v>Cost of Sales 3</v>
      </c>
      <c r="U1802" s="3">
        <f t="shared" si="288"/>
        <v>45317</v>
      </c>
      <c r="V1802" t="str">
        <f>IF($R1802="No","",IF(D1802="","JD",INDEX(Lookup!$B:$B,MATCH(LEFT(D1802,2),Lookup!$A:$A,0))))</f>
        <v>PI</v>
      </c>
      <c r="W1802" t="str">
        <f t="shared" si="289"/>
        <v>xxxx xxx xxxxx</v>
      </c>
      <c r="X1802" t="str">
        <f t="shared" si="290"/>
        <v>xxxx xxx xxx xxx</v>
      </c>
      <c r="Y1802" t="str">
        <f t="shared" si="291"/>
        <v>PI xxx</v>
      </c>
      <c r="Z1802" s="5">
        <f t="shared" si="292"/>
        <v>14.691165999999999</v>
      </c>
    </row>
    <row r="1803" spans="1:26" x14ac:dyDescent="0.25">
      <c r="A1803" s="6" t="s">
        <v>16</v>
      </c>
      <c r="B1803" s="6" t="s">
        <v>16</v>
      </c>
      <c r="C1803" s="6" t="s">
        <v>54</v>
      </c>
      <c r="D1803" s="6" t="s">
        <v>55</v>
      </c>
      <c r="E1803" s="6">
        <v>11111</v>
      </c>
      <c r="F1803" s="6" t="s">
        <v>56</v>
      </c>
      <c r="G1803" s="6">
        <v>123456</v>
      </c>
      <c r="H1803" s="6" t="s">
        <v>57</v>
      </c>
      <c r="I1803" s="7">
        <v>14.691165999999999</v>
      </c>
      <c r="J1803" s="6" t="s">
        <v>15</v>
      </c>
      <c r="K1803" s="7">
        <v>73216.997408499999</v>
      </c>
      <c r="L1803" s="6" t="s">
        <v>15</v>
      </c>
      <c r="M1803" s="6"/>
      <c r="N1803" s="6"/>
      <c r="P1803" s="3">
        <f t="shared" si="283"/>
        <v>45317</v>
      </c>
      <c r="Q1803" t="str">
        <f t="shared" si="284"/>
        <v/>
      </c>
      <c r="R1803" t="str">
        <f t="shared" si="285"/>
        <v>Yes</v>
      </c>
      <c r="S1803">
        <f t="shared" si="286"/>
        <v>22347</v>
      </c>
      <c r="T1803" t="str">
        <f t="shared" si="287"/>
        <v>Cost of Sales 3</v>
      </c>
      <c r="U1803" s="3">
        <f t="shared" si="288"/>
        <v>45317</v>
      </c>
      <c r="V1803" t="str">
        <f>IF($R1803="No","",IF(D1803="","JD",INDEX(Lookup!$B:$B,MATCH(LEFT(D1803,2),Lookup!$A:$A,0))))</f>
        <v>PI</v>
      </c>
      <c r="W1803" t="str">
        <f t="shared" si="289"/>
        <v>xxxx xxx xxxxx</v>
      </c>
      <c r="X1803" t="str">
        <f t="shared" si="290"/>
        <v>xxxx xxx xxx xxx</v>
      </c>
      <c r="Y1803" t="str">
        <f t="shared" si="291"/>
        <v>PI xxx</v>
      </c>
      <c r="Z1803" s="5">
        <f t="shared" si="292"/>
        <v>31.955182499999999</v>
      </c>
    </row>
    <row r="1804" spans="1:26" x14ac:dyDescent="0.25">
      <c r="A1804" s="6" t="s">
        <v>16</v>
      </c>
      <c r="B1804" s="6" t="s">
        <v>16</v>
      </c>
      <c r="C1804" s="6" t="s">
        <v>54</v>
      </c>
      <c r="D1804" s="6" t="s">
        <v>55</v>
      </c>
      <c r="E1804" s="6">
        <v>11111</v>
      </c>
      <c r="F1804" s="6" t="s">
        <v>56</v>
      </c>
      <c r="G1804" s="6">
        <v>123456</v>
      </c>
      <c r="H1804" s="6" t="s">
        <v>57</v>
      </c>
      <c r="I1804" s="7">
        <v>31.955182499999999</v>
      </c>
      <c r="J1804" s="6" t="s">
        <v>15</v>
      </c>
      <c r="K1804" s="7">
        <v>73248.952591000008</v>
      </c>
      <c r="L1804" s="6" t="s">
        <v>15</v>
      </c>
      <c r="M1804" s="6"/>
      <c r="N1804" s="6"/>
      <c r="P1804" s="3">
        <f t="shared" si="283"/>
        <v>45317</v>
      </c>
      <c r="Q1804" t="str">
        <f t="shared" si="284"/>
        <v/>
      </c>
      <c r="R1804" t="str">
        <f t="shared" si="285"/>
        <v>Yes</v>
      </c>
      <c r="S1804">
        <f t="shared" si="286"/>
        <v>22347</v>
      </c>
      <c r="T1804" t="str">
        <f t="shared" si="287"/>
        <v>Cost of Sales 3</v>
      </c>
      <c r="U1804" s="3">
        <f t="shared" si="288"/>
        <v>45317</v>
      </c>
      <c r="V1804" t="str">
        <f>IF($R1804="No","",IF(D1804="","JD",INDEX(Lookup!$B:$B,MATCH(LEFT(D1804,2),Lookup!$A:$A,0))))</f>
        <v>PI</v>
      </c>
      <c r="W1804" t="str">
        <f t="shared" si="289"/>
        <v>xxxx xxx xxxxx</v>
      </c>
      <c r="X1804" t="str">
        <f t="shared" si="290"/>
        <v>xxxx xxx xxx xxx</v>
      </c>
      <c r="Y1804" t="str">
        <f t="shared" si="291"/>
        <v>PI xxx</v>
      </c>
      <c r="Z1804" s="5">
        <f t="shared" si="292"/>
        <v>31.000636</v>
      </c>
    </row>
    <row r="1805" spans="1:26" x14ac:dyDescent="0.25">
      <c r="A1805" s="6" t="s">
        <v>16</v>
      </c>
      <c r="B1805" s="6" t="s">
        <v>16</v>
      </c>
      <c r="C1805" s="6" t="s">
        <v>54</v>
      </c>
      <c r="D1805" s="6" t="s">
        <v>55</v>
      </c>
      <c r="E1805" s="6">
        <v>11111</v>
      </c>
      <c r="F1805" s="6" t="s">
        <v>56</v>
      </c>
      <c r="G1805" s="6">
        <v>123456</v>
      </c>
      <c r="H1805" s="6" t="s">
        <v>57</v>
      </c>
      <c r="I1805" s="7">
        <v>31.000636</v>
      </c>
      <c r="J1805" s="6" t="s">
        <v>15</v>
      </c>
      <c r="K1805" s="7">
        <v>73279.953226999991</v>
      </c>
      <c r="L1805" s="6" t="s">
        <v>15</v>
      </c>
      <c r="M1805" s="6"/>
      <c r="N1805" s="6"/>
      <c r="P1805" s="3">
        <f t="shared" si="283"/>
        <v>45317</v>
      </c>
      <c r="Q1805" t="str">
        <f t="shared" si="284"/>
        <v/>
      </c>
      <c r="R1805" t="str">
        <f t="shared" si="285"/>
        <v>Yes</v>
      </c>
      <c r="S1805">
        <f t="shared" si="286"/>
        <v>22347</v>
      </c>
      <c r="T1805" t="str">
        <f t="shared" si="287"/>
        <v>Cost of Sales 3</v>
      </c>
      <c r="U1805" s="3">
        <f t="shared" si="288"/>
        <v>45317</v>
      </c>
      <c r="V1805" t="str">
        <f>IF($R1805="No","",IF(D1805="","JD",INDEX(Lookup!$B:$B,MATCH(LEFT(D1805,2),Lookup!$A:$A,0))))</f>
        <v>PI</v>
      </c>
      <c r="W1805" t="str">
        <f t="shared" si="289"/>
        <v>xxxx xxx xxxxx</v>
      </c>
      <c r="X1805" t="str">
        <f t="shared" si="290"/>
        <v>xxxx xxx xxx xxx</v>
      </c>
      <c r="Y1805" t="str">
        <f t="shared" si="291"/>
        <v>PI xxx</v>
      </c>
      <c r="Z1805" s="5">
        <f t="shared" si="292"/>
        <v>7.3392614999999992</v>
      </c>
    </row>
    <row r="1806" spans="1:26" x14ac:dyDescent="0.25">
      <c r="A1806" s="6" t="s">
        <v>16</v>
      </c>
      <c r="B1806" s="6" t="s">
        <v>16</v>
      </c>
      <c r="C1806" s="6" t="s">
        <v>54</v>
      </c>
      <c r="D1806" s="6" t="s">
        <v>55</v>
      </c>
      <c r="E1806" s="6">
        <v>11111</v>
      </c>
      <c r="F1806" s="6" t="s">
        <v>56</v>
      </c>
      <c r="G1806" s="6">
        <v>123456</v>
      </c>
      <c r="H1806" s="6" t="s">
        <v>57</v>
      </c>
      <c r="I1806" s="7">
        <v>7.3392614999999992</v>
      </c>
      <c r="J1806" s="6" t="s">
        <v>15</v>
      </c>
      <c r="K1806" s="7">
        <v>73287.292488499996</v>
      </c>
      <c r="L1806" s="6" t="s">
        <v>15</v>
      </c>
      <c r="M1806" s="6"/>
      <c r="N1806" s="6"/>
      <c r="P1806" s="3">
        <f t="shared" si="283"/>
        <v>45317</v>
      </c>
      <c r="Q1806" t="str">
        <f t="shared" si="284"/>
        <v/>
      </c>
      <c r="R1806" t="str">
        <f t="shared" si="285"/>
        <v>Yes</v>
      </c>
      <c r="S1806">
        <f t="shared" si="286"/>
        <v>22347</v>
      </c>
      <c r="T1806" t="str">
        <f t="shared" si="287"/>
        <v>Cost of Sales 3</v>
      </c>
      <c r="U1806" s="3">
        <f t="shared" si="288"/>
        <v>45317</v>
      </c>
      <c r="V1806" t="str">
        <f>IF($R1806="No","",IF(D1806="","JD",INDEX(Lookup!$B:$B,MATCH(LEFT(D1806,2),Lookup!$A:$A,0))))</f>
        <v>PI</v>
      </c>
      <c r="W1806" t="str">
        <f t="shared" si="289"/>
        <v>xxxx xxx xxxxx</v>
      </c>
      <c r="X1806" t="str">
        <f t="shared" si="290"/>
        <v>xxxx xxx xxx xxx</v>
      </c>
      <c r="Y1806" t="str">
        <f t="shared" si="291"/>
        <v>PI xxx</v>
      </c>
      <c r="Z1806" s="5">
        <f t="shared" si="292"/>
        <v>24.565348999999998</v>
      </c>
    </row>
    <row r="1807" spans="1:26" x14ac:dyDescent="0.25">
      <c r="A1807" s="6" t="s">
        <v>16</v>
      </c>
      <c r="B1807" s="6" t="s">
        <v>16</v>
      </c>
      <c r="C1807" s="6" t="s">
        <v>54</v>
      </c>
      <c r="D1807" s="6" t="s">
        <v>55</v>
      </c>
      <c r="E1807" s="6">
        <v>11111</v>
      </c>
      <c r="F1807" s="6" t="s">
        <v>56</v>
      </c>
      <c r="G1807" s="6">
        <v>123456</v>
      </c>
      <c r="H1807" s="6" t="s">
        <v>57</v>
      </c>
      <c r="I1807" s="7">
        <v>24.565348999999998</v>
      </c>
      <c r="J1807" s="6" t="s">
        <v>15</v>
      </c>
      <c r="K1807" s="7">
        <v>73311.857837499992</v>
      </c>
      <c r="L1807" s="6" t="s">
        <v>15</v>
      </c>
      <c r="M1807" s="6"/>
      <c r="N1807" s="6"/>
      <c r="P1807" s="3">
        <f t="shared" si="283"/>
        <v>45317</v>
      </c>
      <c r="Q1807" t="str">
        <f t="shared" si="284"/>
        <v/>
      </c>
      <c r="R1807" t="str">
        <f t="shared" si="285"/>
        <v>Yes</v>
      </c>
      <c r="S1807">
        <f t="shared" si="286"/>
        <v>22347</v>
      </c>
      <c r="T1807" t="str">
        <f t="shared" si="287"/>
        <v>Cost of Sales 3</v>
      </c>
      <c r="U1807" s="3">
        <f t="shared" si="288"/>
        <v>45317</v>
      </c>
      <c r="V1807" t="str">
        <f>IF($R1807="No","",IF(D1807="","JD",INDEX(Lookup!$B:$B,MATCH(LEFT(D1807,2),Lookup!$A:$A,0))))</f>
        <v>PI</v>
      </c>
      <c r="W1807" t="str">
        <f t="shared" si="289"/>
        <v>xxxx xxx xxxxx</v>
      </c>
      <c r="X1807" t="str">
        <f t="shared" si="290"/>
        <v>xxxx xxx xxx xxx</v>
      </c>
      <c r="Y1807" t="str">
        <f t="shared" si="291"/>
        <v>PI xxx</v>
      </c>
      <c r="Z1807" s="5">
        <f t="shared" si="292"/>
        <v>28.560537</v>
      </c>
    </row>
    <row r="1808" spans="1:26" x14ac:dyDescent="0.25">
      <c r="A1808" s="6" t="s">
        <v>16</v>
      </c>
      <c r="B1808" s="6" t="s">
        <v>16</v>
      </c>
      <c r="C1808" s="6" t="s">
        <v>54</v>
      </c>
      <c r="D1808" s="6" t="s">
        <v>55</v>
      </c>
      <c r="E1808" s="6">
        <v>11111</v>
      </c>
      <c r="F1808" s="6" t="s">
        <v>56</v>
      </c>
      <c r="G1808" s="6">
        <v>123456</v>
      </c>
      <c r="H1808" s="6" t="s">
        <v>57</v>
      </c>
      <c r="I1808" s="7">
        <v>28.560537</v>
      </c>
      <c r="J1808" s="6" t="s">
        <v>15</v>
      </c>
      <c r="K1808" s="7">
        <v>73340.41837449999</v>
      </c>
      <c r="L1808" s="6" t="s">
        <v>15</v>
      </c>
      <c r="M1808" s="6"/>
      <c r="N1808" s="6"/>
      <c r="P1808" s="3">
        <f t="shared" si="283"/>
        <v>45317</v>
      </c>
      <c r="Q1808" t="str">
        <f t="shared" si="284"/>
        <v/>
      </c>
      <c r="R1808" t="str">
        <f t="shared" si="285"/>
        <v>Yes</v>
      </c>
      <c r="S1808">
        <f t="shared" si="286"/>
        <v>22347</v>
      </c>
      <c r="T1808" t="str">
        <f t="shared" si="287"/>
        <v>Cost of Sales 3</v>
      </c>
      <c r="U1808" s="3">
        <f t="shared" si="288"/>
        <v>45317</v>
      </c>
      <c r="V1808" t="str">
        <f>IF($R1808="No","",IF(D1808="","JD",INDEX(Lookup!$B:$B,MATCH(LEFT(D1808,2),Lookup!$A:$A,0))))</f>
        <v>PI</v>
      </c>
      <c r="W1808" t="str">
        <f t="shared" si="289"/>
        <v>xxxx xxx xxxxx</v>
      </c>
      <c r="X1808" t="str">
        <f t="shared" si="290"/>
        <v>xxxx xxx xxx xxx</v>
      </c>
      <c r="Y1808" t="str">
        <f t="shared" si="291"/>
        <v>PI xxx</v>
      </c>
      <c r="Z1808" s="5">
        <f t="shared" si="292"/>
        <v>17.6938785</v>
      </c>
    </row>
    <row r="1809" spans="1:26" x14ac:dyDescent="0.25">
      <c r="A1809" s="6" t="s">
        <v>16</v>
      </c>
      <c r="B1809" s="6" t="s">
        <v>16</v>
      </c>
      <c r="C1809" s="6" t="s">
        <v>54</v>
      </c>
      <c r="D1809" s="6" t="s">
        <v>55</v>
      </c>
      <c r="E1809" s="6">
        <v>11111</v>
      </c>
      <c r="F1809" s="6" t="s">
        <v>56</v>
      </c>
      <c r="G1809" s="6">
        <v>123456</v>
      </c>
      <c r="H1809" s="6" t="s">
        <v>57</v>
      </c>
      <c r="I1809" s="7">
        <v>17.6938785</v>
      </c>
      <c r="J1809" s="6" t="s">
        <v>15</v>
      </c>
      <c r="K1809" s="7">
        <v>73358.112252999999</v>
      </c>
      <c r="L1809" s="6" t="s">
        <v>15</v>
      </c>
      <c r="M1809" s="6"/>
      <c r="N1809" s="6"/>
      <c r="P1809" s="3">
        <f t="shared" si="283"/>
        <v>45317</v>
      </c>
      <c r="Q1809" t="str">
        <f t="shared" si="284"/>
        <v/>
      </c>
      <c r="R1809" t="str">
        <f t="shared" si="285"/>
        <v>Yes</v>
      </c>
      <c r="S1809">
        <f t="shared" si="286"/>
        <v>22347</v>
      </c>
      <c r="T1809" t="str">
        <f t="shared" si="287"/>
        <v>Cost of Sales 3</v>
      </c>
      <c r="U1809" s="3">
        <f t="shared" si="288"/>
        <v>45317</v>
      </c>
      <c r="V1809" t="str">
        <f>IF($R1809="No","",IF(D1809="","JD",INDEX(Lookup!$B:$B,MATCH(LEFT(D1809,2),Lookup!$A:$A,0))))</f>
        <v>PI</v>
      </c>
      <c r="W1809" t="str">
        <f t="shared" si="289"/>
        <v>xxxx xxx xxxxx</v>
      </c>
      <c r="X1809" t="str">
        <f t="shared" si="290"/>
        <v>xxxx xxx xxx xxx</v>
      </c>
      <c r="Y1809" t="str">
        <f t="shared" si="291"/>
        <v>PI xxx</v>
      </c>
      <c r="Z1809" s="5">
        <f t="shared" si="292"/>
        <v>15.5319255</v>
      </c>
    </row>
    <row r="1810" spans="1:26" x14ac:dyDescent="0.25">
      <c r="A1810" s="6" t="s">
        <v>16</v>
      </c>
      <c r="B1810" s="6" t="s">
        <v>16</v>
      </c>
      <c r="C1810" s="6" t="s">
        <v>54</v>
      </c>
      <c r="D1810" s="6" t="s">
        <v>55</v>
      </c>
      <c r="E1810" s="6">
        <v>11111</v>
      </c>
      <c r="F1810" s="6" t="s">
        <v>56</v>
      </c>
      <c r="G1810" s="6">
        <v>123456</v>
      </c>
      <c r="H1810" s="6" t="s">
        <v>57</v>
      </c>
      <c r="I1810" s="7">
        <v>15.5319255</v>
      </c>
      <c r="J1810" s="6" t="s">
        <v>15</v>
      </c>
      <c r="K1810" s="7">
        <v>73373.644178500006</v>
      </c>
      <c r="L1810" s="6" t="s">
        <v>15</v>
      </c>
      <c r="M1810" s="6"/>
      <c r="N1810" s="6"/>
      <c r="P1810" s="3">
        <f t="shared" si="283"/>
        <v>45317</v>
      </c>
      <c r="Q1810" t="str">
        <f t="shared" si="284"/>
        <v/>
      </c>
      <c r="R1810" t="str">
        <f t="shared" si="285"/>
        <v>Yes</v>
      </c>
      <c r="S1810">
        <f t="shared" si="286"/>
        <v>22347</v>
      </c>
      <c r="T1810" t="str">
        <f t="shared" si="287"/>
        <v>Cost of Sales 3</v>
      </c>
      <c r="U1810" s="3">
        <f t="shared" si="288"/>
        <v>45317</v>
      </c>
      <c r="V1810" t="str">
        <f>IF($R1810="No","",IF(D1810="","JD",INDEX(Lookup!$B:$B,MATCH(LEFT(D1810,2),Lookup!$A:$A,0))))</f>
        <v>PI</v>
      </c>
      <c r="W1810" t="str">
        <f t="shared" si="289"/>
        <v>xxxx xxx xxxxx</v>
      </c>
      <c r="X1810" t="str">
        <f t="shared" si="290"/>
        <v>xxxx xxx xxx xxx</v>
      </c>
      <c r="Y1810" t="str">
        <f t="shared" si="291"/>
        <v>PI xxx</v>
      </c>
      <c r="Z1810" s="5">
        <f t="shared" si="292"/>
        <v>14.330840500000001</v>
      </c>
    </row>
    <row r="1811" spans="1:26" x14ac:dyDescent="0.25">
      <c r="A1811" s="6" t="s">
        <v>16</v>
      </c>
      <c r="B1811" s="6" t="s">
        <v>16</v>
      </c>
      <c r="C1811" s="6" t="s">
        <v>54</v>
      </c>
      <c r="D1811" s="6" t="s">
        <v>55</v>
      </c>
      <c r="E1811" s="6">
        <v>11111</v>
      </c>
      <c r="F1811" s="6" t="s">
        <v>56</v>
      </c>
      <c r="G1811" s="6">
        <v>123456</v>
      </c>
      <c r="H1811" s="6" t="s">
        <v>57</v>
      </c>
      <c r="I1811" s="7">
        <v>14.330840500000001</v>
      </c>
      <c r="J1811" s="6" t="s">
        <v>15</v>
      </c>
      <c r="K1811" s="7">
        <v>73387.975019000005</v>
      </c>
      <c r="L1811" s="6" t="s">
        <v>15</v>
      </c>
      <c r="M1811" s="6"/>
      <c r="N1811" s="6"/>
      <c r="P1811" s="3">
        <f t="shared" si="283"/>
        <v>45317</v>
      </c>
      <c r="Q1811" t="str">
        <f t="shared" si="284"/>
        <v/>
      </c>
      <c r="R1811" t="str">
        <f t="shared" si="285"/>
        <v>Yes</v>
      </c>
      <c r="S1811">
        <f t="shared" si="286"/>
        <v>22347</v>
      </c>
      <c r="T1811" t="str">
        <f t="shared" si="287"/>
        <v>Cost of Sales 3</v>
      </c>
      <c r="U1811" s="3">
        <f t="shared" si="288"/>
        <v>45317</v>
      </c>
      <c r="V1811" t="str">
        <f>IF($R1811="No","",IF(D1811="","JD",INDEX(Lookup!$B:$B,MATCH(LEFT(D1811,2),Lookup!$A:$A,0))))</f>
        <v>PI</v>
      </c>
      <c r="W1811" t="str">
        <f t="shared" si="289"/>
        <v>xxxx xxx xxxxx</v>
      </c>
      <c r="X1811" t="str">
        <f t="shared" si="290"/>
        <v>xxxx xxx xxx xxx</v>
      </c>
      <c r="Y1811" t="str">
        <f t="shared" si="291"/>
        <v>PI xxx</v>
      </c>
      <c r="Z1811" s="5">
        <f t="shared" si="292"/>
        <v>26.341690500000002</v>
      </c>
    </row>
    <row r="1812" spans="1:26" x14ac:dyDescent="0.25">
      <c r="A1812" s="6" t="s">
        <v>16</v>
      </c>
      <c r="B1812" s="6" t="s">
        <v>16</v>
      </c>
      <c r="C1812" s="6" t="s">
        <v>54</v>
      </c>
      <c r="D1812" s="6" t="s">
        <v>55</v>
      </c>
      <c r="E1812" s="6">
        <v>11111</v>
      </c>
      <c r="F1812" s="6" t="s">
        <v>56</v>
      </c>
      <c r="G1812" s="6">
        <v>123456</v>
      </c>
      <c r="H1812" s="6" t="s">
        <v>57</v>
      </c>
      <c r="I1812" s="7">
        <v>26.341690500000002</v>
      </c>
      <c r="J1812" s="6" t="s">
        <v>15</v>
      </c>
      <c r="K1812" s="7">
        <v>73414.316709499995</v>
      </c>
      <c r="L1812" s="6" t="s">
        <v>15</v>
      </c>
      <c r="M1812" s="6"/>
      <c r="N1812" s="6"/>
      <c r="P1812" s="3">
        <f t="shared" si="283"/>
        <v>45317</v>
      </c>
      <c r="Q1812" t="str">
        <f t="shared" si="284"/>
        <v/>
      </c>
      <c r="R1812" t="str">
        <f t="shared" si="285"/>
        <v>Yes</v>
      </c>
      <c r="S1812">
        <f t="shared" si="286"/>
        <v>22347</v>
      </c>
      <c r="T1812" t="str">
        <f t="shared" si="287"/>
        <v>Cost of Sales 3</v>
      </c>
      <c r="U1812" s="3">
        <f t="shared" si="288"/>
        <v>45317</v>
      </c>
      <c r="V1812" t="str">
        <f>IF($R1812="No","",IF(D1812="","JD",INDEX(Lookup!$B:$B,MATCH(LEFT(D1812,2),Lookup!$A:$A,0))))</f>
        <v>PI</v>
      </c>
      <c r="W1812" t="str">
        <f t="shared" si="289"/>
        <v>xxxx xxx xxxxx</v>
      </c>
      <c r="X1812" t="str">
        <f t="shared" si="290"/>
        <v>xxxx xxx xxx xxx</v>
      </c>
      <c r="Y1812" t="str">
        <f t="shared" si="291"/>
        <v>PI xxx</v>
      </c>
      <c r="Z1812" s="5">
        <f t="shared" si="292"/>
        <v>13.515366999999999</v>
      </c>
    </row>
    <row r="1813" spans="1:26" x14ac:dyDescent="0.25">
      <c r="A1813" s="6" t="s">
        <v>16</v>
      </c>
      <c r="B1813" s="6" t="s">
        <v>16</v>
      </c>
      <c r="C1813" s="6" t="s">
        <v>54</v>
      </c>
      <c r="D1813" s="6" t="s">
        <v>55</v>
      </c>
      <c r="E1813" s="6">
        <v>11111</v>
      </c>
      <c r="F1813" s="6" t="s">
        <v>56</v>
      </c>
      <c r="G1813" s="6">
        <v>123456</v>
      </c>
      <c r="H1813" s="6" t="s">
        <v>57</v>
      </c>
      <c r="I1813" s="7">
        <v>13.515366999999999</v>
      </c>
      <c r="J1813" s="6" t="s">
        <v>15</v>
      </c>
      <c r="K1813" s="7">
        <v>73427.83207650001</v>
      </c>
      <c r="L1813" s="6" t="s">
        <v>15</v>
      </c>
      <c r="M1813" s="6"/>
      <c r="N1813" s="6"/>
      <c r="P1813" s="3">
        <f t="shared" si="283"/>
        <v>45317</v>
      </c>
      <c r="Q1813" t="str">
        <f t="shared" si="284"/>
        <v/>
      </c>
      <c r="R1813" t="str">
        <f t="shared" si="285"/>
        <v>Yes</v>
      </c>
      <c r="S1813">
        <f t="shared" si="286"/>
        <v>22347</v>
      </c>
      <c r="T1813" t="str">
        <f t="shared" si="287"/>
        <v>Cost of Sales 3</v>
      </c>
      <c r="U1813" s="3">
        <f t="shared" si="288"/>
        <v>45317</v>
      </c>
      <c r="V1813" t="str">
        <f>IF($R1813="No","",IF(D1813="","JD",INDEX(Lookup!$B:$B,MATCH(LEFT(D1813,2),Lookup!$A:$A,0))))</f>
        <v>PI</v>
      </c>
      <c r="W1813" t="str">
        <f t="shared" si="289"/>
        <v>xxxx xxx xxxxx</v>
      </c>
      <c r="X1813" t="str">
        <f t="shared" si="290"/>
        <v>xxxx xxx xxx xxx</v>
      </c>
      <c r="Y1813" t="str">
        <f t="shared" si="291"/>
        <v>PI xxx</v>
      </c>
      <c r="Z1813" s="5">
        <f t="shared" si="292"/>
        <v>14.703809000000001</v>
      </c>
    </row>
    <row r="1814" spans="1:26" x14ac:dyDescent="0.25">
      <c r="A1814" s="6" t="s">
        <v>16</v>
      </c>
      <c r="B1814" s="6" t="s">
        <v>16</v>
      </c>
      <c r="C1814" s="6" t="s">
        <v>54</v>
      </c>
      <c r="D1814" s="6" t="s">
        <v>55</v>
      </c>
      <c r="E1814" s="6">
        <v>11111</v>
      </c>
      <c r="F1814" s="6" t="s">
        <v>56</v>
      </c>
      <c r="G1814" s="6">
        <v>123456</v>
      </c>
      <c r="H1814" s="6" t="s">
        <v>57</v>
      </c>
      <c r="I1814" s="7">
        <v>14.703809000000001</v>
      </c>
      <c r="J1814" s="6" t="s">
        <v>15</v>
      </c>
      <c r="K1814" s="7">
        <v>73442.535885499994</v>
      </c>
      <c r="L1814" s="6" t="s">
        <v>15</v>
      </c>
      <c r="M1814" s="6"/>
      <c r="N1814" s="6"/>
      <c r="P1814" s="3">
        <f t="shared" si="283"/>
        <v>45317</v>
      </c>
      <c r="Q1814" t="str">
        <f t="shared" si="284"/>
        <v/>
      </c>
      <c r="R1814" t="str">
        <f t="shared" si="285"/>
        <v>Yes</v>
      </c>
      <c r="S1814">
        <f t="shared" si="286"/>
        <v>22347</v>
      </c>
      <c r="T1814" t="str">
        <f t="shared" si="287"/>
        <v>Cost of Sales 3</v>
      </c>
      <c r="U1814" s="3">
        <f t="shared" si="288"/>
        <v>45317</v>
      </c>
      <c r="V1814" t="str">
        <f>IF($R1814="No","",IF(D1814="","JD",INDEX(Lookup!$B:$B,MATCH(LEFT(D1814,2),Lookup!$A:$A,0))))</f>
        <v>PI</v>
      </c>
      <c r="W1814" t="str">
        <f t="shared" si="289"/>
        <v>xxxx xxx xxxxx</v>
      </c>
      <c r="X1814" t="str">
        <f t="shared" si="290"/>
        <v>xxxx xxx xxx xxx</v>
      </c>
      <c r="Y1814" t="str">
        <f t="shared" si="291"/>
        <v>PI xxx</v>
      </c>
      <c r="Z1814" s="5">
        <f t="shared" si="292"/>
        <v>37.884749499999998</v>
      </c>
    </row>
    <row r="1815" spans="1:26" x14ac:dyDescent="0.25">
      <c r="A1815" s="6" t="s">
        <v>16</v>
      </c>
      <c r="B1815" s="6" t="s">
        <v>16</v>
      </c>
      <c r="C1815" s="6" t="s">
        <v>54</v>
      </c>
      <c r="D1815" s="6" t="s">
        <v>55</v>
      </c>
      <c r="E1815" s="6">
        <v>11111</v>
      </c>
      <c r="F1815" s="6" t="s">
        <v>56</v>
      </c>
      <c r="G1815" s="6">
        <v>123456</v>
      </c>
      <c r="H1815" s="6" t="s">
        <v>57</v>
      </c>
      <c r="I1815" s="7">
        <v>37.884749499999998</v>
      </c>
      <c r="J1815" s="6" t="s">
        <v>15</v>
      </c>
      <c r="K1815" s="7">
        <v>73480.420635000002</v>
      </c>
      <c r="L1815" s="6" t="s">
        <v>15</v>
      </c>
      <c r="M1815" s="6"/>
      <c r="N1815" s="6"/>
      <c r="P1815" s="3">
        <f t="shared" si="283"/>
        <v>45317</v>
      </c>
      <c r="Q1815" t="str">
        <f t="shared" si="284"/>
        <v/>
      </c>
      <c r="R1815" t="str">
        <f t="shared" si="285"/>
        <v>Yes</v>
      </c>
      <c r="S1815">
        <f t="shared" si="286"/>
        <v>22347</v>
      </c>
      <c r="T1815" t="str">
        <f t="shared" si="287"/>
        <v>Cost of Sales 3</v>
      </c>
      <c r="U1815" s="3">
        <f t="shared" si="288"/>
        <v>45317</v>
      </c>
      <c r="V1815" t="str">
        <f>IF($R1815="No","",IF(D1815="","JD",INDEX(Lookup!$B:$B,MATCH(LEFT(D1815,2),Lookup!$A:$A,0))))</f>
        <v>PI</v>
      </c>
      <c r="W1815" t="str">
        <f t="shared" si="289"/>
        <v>xxxx xxx xxxxx</v>
      </c>
      <c r="X1815" t="str">
        <f t="shared" si="290"/>
        <v>xxxx xxx xxx xxx</v>
      </c>
      <c r="Y1815" t="str">
        <f t="shared" si="291"/>
        <v>PI xxx</v>
      </c>
      <c r="Z1815" s="5">
        <f t="shared" si="292"/>
        <v>32.068969499999994</v>
      </c>
    </row>
    <row r="1816" spans="1:26" x14ac:dyDescent="0.25">
      <c r="A1816" s="6" t="s">
        <v>16</v>
      </c>
      <c r="B1816" s="6" t="s">
        <v>16</v>
      </c>
      <c r="C1816" s="6" t="s">
        <v>54</v>
      </c>
      <c r="D1816" s="6" t="s">
        <v>55</v>
      </c>
      <c r="E1816" s="6">
        <v>11111</v>
      </c>
      <c r="F1816" s="6" t="s">
        <v>56</v>
      </c>
      <c r="G1816" s="6">
        <v>123456</v>
      </c>
      <c r="H1816" s="6" t="s">
        <v>57</v>
      </c>
      <c r="I1816" s="7">
        <v>32.068969499999994</v>
      </c>
      <c r="J1816" s="6" t="s">
        <v>15</v>
      </c>
      <c r="K1816" s="7">
        <v>73512.489604500006</v>
      </c>
      <c r="L1816" s="6" t="s">
        <v>15</v>
      </c>
      <c r="M1816" s="6"/>
      <c r="N1816" s="6"/>
      <c r="P1816" s="3">
        <f t="shared" si="283"/>
        <v>45317</v>
      </c>
      <c r="Q1816" t="str">
        <f t="shared" si="284"/>
        <v/>
      </c>
      <c r="R1816" t="str">
        <f t="shared" si="285"/>
        <v>Yes</v>
      </c>
      <c r="S1816">
        <f t="shared" si="286"/>
        <v>22347</v>
      </c>
      <c r="T1816" t="str">
        <f t="shared" si="287"/>
        <v>Cost of Sales 3</v>
      </c>
      <c r="U1816" s="3">
        <f t="shared" si="288"/>
        <v>45317</v>
      </c>
      <c r="V1816" t="str">
        <f>IF($R1816="No","",IF(D1816="","JD",INDEX(Lookup!$B:$B,MATCH(LEFT(D1816,2),Lookup!$A:$A,0))))</f>
        <v>PI</v>
      </c>
      <c r="W1816" t="str">
        <f t="shared" si="289"/>
        <v>xxxx xxx xxxxx</v>
      </c>
      <c r="X1816" t="str">
        <f t="shared" si="290"/>
        <v>xxxx xxx xxx xxx</v>
      </c>
      <c r="Y1816" t="str">
        <f t="shared" si="291"/>
        <v>PI xxx</v>
      </c>
      <c r="Z1816" s="5">
        <f t="shared" si="292"/>
        <v>23.041867500000002</v>
      </c>
    </row>
    <row r="1817" spans="1:26" x14ac:dyDescent="0.25">
      <c r="A1817" s="6" t="s">
        <v>16</v>
      </c>
      <c r="B1817" s="6" t="s">
        <v>16</v>
      </c>
      <c r="C1817" s="6" t="s">
        <v>54</v>
      </c>
      <c r="D1817" s="6" t="s">
        <v>55</v>
      </c>
      <c r="E1817" s="6">
        <v>11111</v>
      </c>
      <c r="F1817" s="6" t="s">
        <v>56</v>
      </c>
      <c r="G1817" s="6">
        <v>123456</v>
      </c>
      <c r="H1817" s="6" t="s">
        <v>57</v>
      </c>
      <c r="I1817" s="7">
        <v>23.041867500000002</v>
      </c>
      <c r="J1817" s="6" t="s">
        <v>15</v>
      </c>
      <c r="K1817" s="7">
        <v>73535.531472000002</v>
      </c>
      <c r="L1817" s="6" t="s">
        <v>15</v>
      </c>
      <c r="M1817" s="6"/>
      <c r="N1817" s="6"/>
      <c r="P1817" s="3">
        <f t="shared" si="283"/>
        <v>45317</v>
      </c>
      <c r="Q1817" t="str">
        <f t="shared" si="284"/>
        <v/>
      </c>
      <c r="R1817" t="str">
        <f t="shared" si="285"/>
        <v>Yes</v>
      </c>
      <c r="S1817">
        <f t="shared" si="286"/>
        <v>22347</v>
      </c>
      <c r="T1817" t="str">
        <f t="shared" si="287"/>
        <v>Cost of Sales 3</v>
      </c>
      <c r="U1817" s="3">
        <f t="shared" si="288"/>
        <v>45317</v>
      </c>
      <c r="V1817" t="str">
        <f>IF($R1817="No","",IF(D1817="","JD",INDEX(Lookup!$B:$B,MATCH(LEFT(D1817,2),Lookup!$A:$A,0))))</f>
        <v>PI</v>
      </c>
      <c r="W1817" t="str">
        <f t="shared" si="289"/>
        <v>xxxx xxx xxxxx</v>
      </c>
      <c r="X1817" t="str">
        <f t="shared" si="290"/>
        <v>xxxx xxx xxx xxx</v>
      </c>
      <c r="Y1817" t="str">
        <f t="shared" si="291"/>
        <v>PI xxx</v>
      </c>
      <c r="Z1817" s="5">
        <f t="shared" si="292"/>
        <v>14.767023999999999</v>
      </c>
    </row>
    <row r="1818" spans="1:26" x14ac:dyDescent="0.25">
      <c r="A1818" s="6" t="s">
        <v>16</v>
      </c>
      <c r="B1818" s="6" t="s">
        <v>16</v>
      </c>
      <c r="C1818" s="6" t="s">
        <v>54</v>
      </c>
      <c r="D1818" s="6" t="s">
        <v>55</v>
      </c>
      <c r="E1818" s="6">
        <v>11111</v>
      </c>
      <c r="F1818" s="6" t="s">
        <v>56</v>
      </c>
      <c r="G1818" s="6">
        <v>123456</v>
      </c>
      <c r="H1818" s="6" t="s">
        <v>57</v>
      </c>
      <c r="I1818" s="7">
        <v>14.767023999999999</v>
      </c>
      <c r="J1818" s="6" t="s">
        <v>15</v>
      </c>
      <c r="K1818" s="7">
        <v>73550.298496000003</v>
      </c>
      <c r="L1818" s="6" t="s">
        <v>15</v>
      </c>
      <c r="M1818" s="6"/>
      <c r="N1818" s="6"/>
      <c r="P1818" s="3">
        <f t="shared" si="283"/>
        <v>45317</v>
      </c>
      <c r="Q1818" t="str">
        <f t="shared" si="284"/>
        <v/>
      </c>
      <c r="R1818" t="str">
        <f t="shared" si="285"/>
        <v>Yes</v>
      </c>
      <c r="S1818">
        <f t="shared" si="286"/>
        <v>22347</v>
      </c>
      <c r="T1818" t="str">
        <f t="shared" si="287"/>
        <v>Cost of Sales 3</v>
      </c>
      <c r="U1818" s="3">
        <f t="shared" si="288"/>
        <v>45317</v>
      </c>
      <c r="V1818" t="str">
        <f>IF($R1818="No","",IF(D1818="","JD",INDEX(Lookup!$B:$B,MATCH(LEFT(D1818,2),Lookup!$A:$A,0))))</f>
        <v>PI</v>
      </c>
      <c r="W1818" t="str">
        <f t="shared" si="289"/>
        <v>xxxx xxx xxxxx</v>
      </c>
      <c r="X1818" t="str">
        <f t="shared" si="290"/>
        <v>xxxx xxx xxx xxx</v>
      </c>
      <c r="Y1818" t="str">
        <f t="shared" si="291"/>
        <v>PI xxx</v>
      </c>
      <c r="Z1818" s="5">
        <f t="shared" si="292"/>
        <v>28.370892000000001</v>
      </c>
    </row>
    <row r="1819" spans="1:26" x14ac:dyDescent="0.25">
      <c r="A1819" s="6" t="s">
        <v>16</v>
      </c>
      <c r="B1819" s="6" t="s">
        <v>16</v>
      </c>
      <c r="C1819" s="6" t="s">
        <v>54</v>
      </c>
      <c r="D1819" s="6" t="s">
        <v>55</v>
      </c>
      <c r="E1819" s="6">
        <v>11111</v>
      </c>
      <c r="F1819" s="6" t="s">
        <v>56</v>
      </c>
      <c r="G1819" s="6">
        <v>123456</v>
      </c>
      <c r="H1819" s="6" t="s">
        <v>57</v>
      </c>
      <c r="I1819" s="7">
        <v>28.370892000000001</v>
      </c>
      <c r="J1819" s="6" t="s">
        <v>15</v>
      </c>
      <c r="K1819" s="7">
        <v>73578.669388000009</v>
      </c>
      <c r="L1819" s="6" t="s">
        <v>15</v>
      </c>
      <c r="M1819" s="6"/>
      <c r="N1819" s="6"/>
      <c r="P1819" s="3">
        <f t="shared" si="283"/>
        <v>45317</v>
      </c>
      <c r="Q1819" t="str">
        <f t="shared" si="284"/>
        <v/>
      </c>
      <c r="R1819" t="str">
        <f t="shared" si="285"/>
        <v>Yes</v>
      </c>
      <c r="S1819">
        <f t="shared" si="286"/>
        <v>22347</v>
      </c>
      <c r="T1819" t="str">
        <f t="shared" si="287"/>
        <v>Cost of Sales 3</v>
      </c>
      <c r="U1819" s="3">
        <f t="shared" si="288"/>
        <v>45317</v>
      </c>
      <c r="V1819" t="str">
        <f>IF($R1819="No","",IF(D1819="","JD",INDEX(Lookup!$B:$B,MATCH(LEFT(D1819,2),Lookup!$A:$A,0))))</f>
        <v>PI</v>
      </c>
      <c r="W1819" t="str">
        <f t="shared" si="289"/>
        <v>xxxx xxx xxxxx</v>
      </c>
      <c r="X1819" t="str">
        <f t="shared" si="290"/>
        <v>xxxx xxx xxx xxx</v>
      </c>
      <c r="Y1819" t="str">
        <f t="shared" si="291"/>
        <v>PI xxx</v>
      </c>
      <c r="Z1819" s="5">
        <f t="shared" si="292"/>
        <v>38.270361000000001</v>
      </c>
    </row>
    <row r="1820" spans="1:26" x14ac:dyDescent="0.25">
      <c r="A1820" s="6" t="s">
        <v>16</v>
      </c>
      <c r="B1820" s="6" t="s">
        <v>16</v>
      </c>
      <c r="C1820" s="6" t="s">
        <v>54</v>
      </c>
      <c r="D1820" s="6" t="s">
        <v>55</v>
      </c>
      <c r="E1820" s="6">
        <v>11111</v>
      </c>
      <c r="F1820" s="6" t="s">
        <v>56</v>
      </c>
      <c r="G1820" s="6">
        <v>123456</v>
      </c>
      <c r="H1820" s="6" t="s">
        <v>57</v>
      </c>
      <c r="I1820" s="7">
        <v>38.270361000000001</v>
      </c>
      <c r="J1820" s="6" t="s">
        <v>15</v>
      </c>
      <c r="K1820" s="7">
        <v>73616.939748999997</v>
      </c>
      <c r="L1820" s="6" t="s">
        <v>15</v>
      </c>
      <c r="M1820" s="6"/>
      <c r="N1820" s="6"/>
      <c r="P1820" s="3">
        <f t="shared" si="283"/>
        <v>45317</v>
      </c>
      <c r="Q1820" t="str">
        <f t="shared" si="284"/>
        <v/>
      </c>
      <c r="R1820" t="str">
        <f t="shared" si="285"/>
        <v>Yes</v>
      </c>
      <c r="S1820">
        <f t="shared" si="286"/>
        <v>22347</v>
      </c>
      <c r="T1820" t="str">
        <f t="shared" si="287"/>
        <v>Cost of Sales 3</v>
      </c>
      <c r="U1820" s="3">
        <f t="shared" si="288"/>
        <v>45317</v>
      </c>
      <c r="V1820" t="str">
        <f>IF($R1820="No","",IF(D1820="","JD",INDEX(Lookup!$B:$B,MATCH(LEFT(D1820,2),Lookup!$A:$A,0))))</f>
        <v>PI</v>
      </c>
      <c r="W1820" t="str">
        <f t="shared" si="289"/>
        <v>xxxx xxx xxxxx</v>
      </c>
      <c r="X1820" t="str">
        <f t="shared" si="290"/>
        <v>xxxx xxx xxx xxx</v>
      </c>
      <c r="Y1820" t="str">
        <f t="shared" si="291"/>
        <v>PI xxx</v>
      </c>
      <c r="Z1820" s="5">
        <f t="shared" si="292"/>
        <v>70.326687500000006</v>
      </c>
    </row>
    <row r="1821" spans="1:26" x14ac:dyDescent="0.25">
      <c r="A1821" s="6" t="s">
        <v>16</v>
      </c>
      <c r="B1821" s="6" t="s">
        <v>16</v>
      </c>
      <c r="C1821" s="6" t="s">
        <v>54</v>
      </c>
      <c r="D1821" s="6" t="s">
        <v>55</v>
      </c>
      <c r="E1821" s="6">
        <v>11111</v>
      </c>
      <c r="F1821" s="6" t="s">
        <v>56</v>
      </c>
      <c r="G1821" s="6">
        <v>123456</v>
      </c>
      <c r="H1821" s="6" t="s">
        <v>57</v>
      </c>
      <c r="I1821" s="7">
        <v>70.326687500000006</v>
      </c>
      <c r="J1821" s="6" t="s">
        <v>15</v>
      </c>
      <c r="K1821" s="7">
        <v>73687.266436499995</v>
      </c>
      <c r="L1821" s="6" t="s">
        <v>15</v>
      </c>
      <c r="M1821" s="6"/>
      <c r="N1821" s="6"/>
      <c r="P1821" s="3">
        <f t="shared" si="283"/>
        <v>45317</v>
      </c>
      <c r="Q1821" t="str">
        <f t="shared" si="284"/>
        <v/>
      </c>
      <c r="R1821" t="str">
        <f t="shared" si="285"/>
        <v>Yes</v>
      </c>
      <c r="S1821">
        <f t="shared" si="286"/>
        <v>22347</v>
      </c>
      <c r="T1821" t="str">
        <f t="shared" si="287"/>
        <v>Cost of Sales 3</v>
      </c>
      <c r="U1821" s="3">
        <f t="shared" si="288"/>
        <v>45317</v>
      </c>
      <c r="V1821" t="str">
        <f>IF($R1821="No","",IF(D1821="","JD",INDEX(Lookup!$B:$B,MATCH(LEFT(D1821,2),Lookup!$A:$A,0))))</f>
        <v>PI</v>
      </c>
      <c r="W1821" t="str">
        <f t="shared" si="289"/>
        <v>xxxx xxx xxxxx</v>
      </c>
      <c r="X1821" t="str">
        <f t="shared" si="290"/>
        <v>xxxx xxx xxx xxx</v>
      </c>
      <c r="Y1821" t="str">
        <f t="shared" si="291"/>
        <v>PI xxx</v>
      </c>
      <c r="Z1821" s="5">
        <f t="shared" si="292"/>
        <v>26.689373</v>
      </c>
    </row>
    <row r="1822" spans="1:26" x14ac:dyDescent="0.25">
      <c r="A1822" s="6" t="s">
        <v>16</v>
      </c>
      <c r="B1822" s="6" t="s">
        <v>16</v>
      </c>
      <c r="C1822" s="6" t="s">
        <v>54</v>
      </c>
      <c r="D1822" s="6" t="s">
        <v>55</v>
      </c>
      <c r="E1822" s="6">
        <v>11111</v>
      </c>
      <c r="F1822" s="6" t="s">
        <v>56</v>
      </c>
      <c r="G1822" s="6">
        <v>123456</v>
      </c>
      <c r="H1822" s="6" t="s">
        <v>57</v>
      </c>
      <c r="I1822" s="7">
        <v>26.689373</v>
      </c>
      <c r="J1822" s="6" t="s">
        <v>15</v>
      </c>
      <c r="K1822" s="7">
        <v>73713.955809499996</v>
      </c>
      <c r="L1822" s="6" t="s">
        <v>15</v>
      </c>
      <c r="M1822" s="6"/>
      <c r="N1822" s="6"/>
      <c r="P1822" s="3">
        <f t="shared" si="283"/>
        <v>45317</v>
      </c>
      <c r="Q1822" t="str">
        <f t="shared" si="284"/>
        <v/>
      </c>
      <c r="R1822" t="str">
        <f t="shared" si="285"/>
        <v>Yes</v>
      </c>
      <c r="S1822">
        <f t="shared" si="286"/>
        <v>22347</v>
      </c>
      <c r="T1822" t="str">
        <f t="shared" si="287"/>
        <v>Cost of Sales 3</v>
      </c>
      <c r="U1822" s="3">
        <f t="shared" si="288"/>
        <v>45317</v>
      </c>
      <c r="V1822" t="str">
        <f>IF($R1822="No","",IF(D1822="","JD",INDEX(Lookup!$B:$B,MATCH(LEFT(D1822,2),Lookup!$A:$A,0))))</f>
        <v>PI</v>
      </c>
      <c r="W1822" t="str">
        <f t="shared" si="289"/>
        <v>xxxx xxx xxxxx</v>
      </c>
      <c r="X1822" t="str">
        <f t="shared" si="290"/>
        <v>xxxx xxx xxx xxx</v>
      </c>
      <c r="Y1822" t="str">
        <f t="shared" si="291"/>
        <v>PI xxx</v>
      </c>
      <c r="Z1822" s="5">
        <f t="shared" si="292"/>
        <v>29.692085499999997</v>
      </c>
    </row>
    <row r="1823" spans="1:26" x14ac:dyDescent="0.25">
      <c r="A1823" s="6" t="s">
        <v>16</v>
      </c>
      <c r="B1823" s="6" t="s">
        <v>16</v>
      </c>
      <c r="C1823" s="6" t="s">
        <v>54</v>
      </c>
      <c r="D1823" s="6" t="s">
        <v>55</v>
      </c>
      <c r="E1823" s="6">
        <v>11111</v>
      </c>
      <c r="F1823" s="6" t="s">
        <v>56</v>
      </c>
      <c r="G1823" s="6">
        <v>123456</v>
      </c>
      <c r="H1823" s="6" t="s">
        <v>57</v>
      </c>
      <c r="I1823" s="7">
        <v>29.692085499999997</v>
      </c>
      <c r="J1823" s="6" t="s">
        <v>15</v>
      </c>
      <c r="K1823" s="7">
        <v>73743.647895000002</v>
      </c>
      <c r="L1823" s="6" t="s">
        <v>15</v>
      </c>
      <c r="M1823" s="6"/>
      <c r="N1823" s="6"/>
      <c r="P1823" s="3">
        <f t="shared" si="283"/>
        <v>45317</v>
      </c>
      <c r="Q1823" t="str">
        <f t="shared" si="284"/>
        <v/>
      </c>
      <c r="R1823" t="str">
        <f t="shared" si="285"/>
        <v>Yes</v>
      </c>
      <c r="S1823">
        <f t="shared" si="286"/>
        <v>22347</v>
      </c>
      <c r="T1823" t="str">
        <f t="shared" si="287"/>
        <v>Cost of Sales 3</v>
      </c>
      <c r="U1823" s="3">
        <f t="shared" si="288"/>
        <v>45317</v>
      </c>
      <c r="V1823" t="str">
        <f>IF($R1823="No","",IF(D1823="","JD",INDEX(Lookup!$B:$B,MATCH(LEFT(D1823,2),Lookup!$A:$A,0))))</f>
        <v>PI</v>
      </c>
      <c r="W1823" t="str">
        <f t="shared" si="289"/>
        <v>xxxx xxx xxxxx</v>
      </c>
      <c r="X1823" t="str">
        <f t="shared" si="290"/>
        <v>xxxx xxx xxx xxx</v>
      </c>
      <c r="Y1823" t="str">
        <f t="shared" si="291"/>
        <v>PI xxx</v>
      </c>
      <c r="Z1823" s="5">
        <f t="shared" si="292"/>
        <v>45.280904499999998</v>
      </c>
    </row>
    <row r="1824" spans="1:26" x14ac:dyDescent="0.25">
      <c r="A1824" s="6" t="s">
        <v>16</v>
      </c>
      <c r="B1824" s="6" t="s">
        <v>16</v>
      </c>
      <c r="C1824" s="6" t="s">
        <v>54</v>
      </c>
      <c r="D1824" s="6" t="s">
        <v>55</v>
      </c>
      <c r="E1824" s="6">
        <v>11111</v>
      </c>
      <c r="F1824" s="6" t="s">
        <v>56</v>
      </c>
      <c r="G1824" s="6">
        <v>123456</v>
      </c>
      <c r="H1824" s="6" t="s">
        <v>57</v>
      </c>
      <c r="I1824" s="7">
        <v>45.280904499999998</v>
      </c>
      <c r="J1824" s="6" t="s">
        <v>15</v>
      </c>
      <c r="K1824" s="7">
        <v>73788.92879949999</v>
      </c>
      <c r="L1824" s="6" t="s">
        <v>15</v>
      </c>
      <c r="M1824" s="6"/>
      <c r="N1824" s="6"/>
      <c r="P1824" s="3">
        <f t="shared" si="283"/>
        <v>45317</v>
      </c>
      <c r="Q1824" t="str">
        <f t="shared" si="284"/>
        <v/>
      </c>
      <c r="R1824" t="str">
        <f t="shared" si="285"/>
        <v>Yes</v>
      </c>
      <c r="S1824">
        <f t="shared" si="286"/>
        <v>22347</v>
      </c>
      <c r="T1824" t="str">
        <f t="shared" si="287"/>
        <v>Cost of Sales 3</v>
      </c>
      <c r="U1824" s="3">
        <f t="shared" si="288"/>
        <v>45317</v>
      </c>
      <c r="V1824" t="str">
        <f>IF($R1824="No","",IF(D1824="","JD",INDEX(Lookup!$B:$B,MATCH(LEFT(D1824,2),Lookup!$A:$A,0))))</f>
        <v>PI</v>
      </c>
      <c r="W1824" t="str">
        <f t="shared" si="289"/>
        <v>xxxx xxx xxxxx</v>
      </c>
      <c r="X1824" t="str">
        <f t="shared" si="290"/>
        <v>xxxx xxx xxx xxx</v>
      </c>
      <c r="Y1824" t="str">
        <f t="shared" si="291"/>
        <v>PI xxx</v>
      </c>
      <c r="Z1824" s="5">
        <f t="shared" si="292"/>
        <v>13.338365000000001</v>
      </c>
    </row>
    <row r="1825" spans="1:26" x14ac:dyDescent="0.25">
      <c r="A1825" s="6" t="s">
        <v>16</v>
      </c>
      <c r="B1825" s="6" t="s">
        <v>16</v>
      </c>
      <c r="C1825" s="6" t="s">
        <v>54</v>
      </c>
      <c r="D1825" s="6" t="s">
        <v>55</v>
      </c>
      <c r="E1825" s="6">
        <v>11111</v>
      </c>
      <c r="F1825" s="6" t="s">
        <v>56</v>
      </c>
      <c r="G1825" s="6">
        <v>123456</v>
      </c>
      <c r="H1825" s="6" t="s">
        <v>57</v>
      </c>
      <c r="I1825" s="7">
        <v>13.338365000000001</v>
      </c>
      <c r="J1825" s="6" t="s">
        <v>15</v>
      </c>
      <c r="K1825" s="7">
        <v>73802.267164499994</v>
      </c>
      <c r="L1825" s="6" t="s">
        <v>15</v>
      </c>
      <c r="M1825" s="6"/>
      <c r="N1825" s="6"/>
      <c r="P1825" s="3">
        <f t="shared" si="283"/>
        <v>45317</v>
      </c>
      <c r="Q1825" t="str">
        <f t="shared" si="284"/>
        <v/>
      </c>
      <c r="R1825" t="str">
        <f t="shared" si="285"/>
        <v>Yes</v>
      </c>
      <c r="S1825">
        <f t="shared" si="286"/>
        <v>22347</v>
      </c>
      <c r="T1825" t="str">
        <f t="shared" si="287"/>
        <v>Cost of Sales 3</v>
      </c>
      <c r="U1825" s="3">
        <f t="shared" si="288"/>
        <v>45317</v>
      </c>
      <c r="V1825" t="str">
        <f>IF($R1825="No","",IF(D1825="","JD",INDEX(Lookup!$B:$B,MATCH(LEFT(D1825,2),Lookup!$A:$A,0))))</f>
        <v>PI</v>
      </c>
      <c r="W1825" t="str">
        <f t="shared" si="289"/>
        <v>xxxx xxx xxxxx</v>
      </c>
      <c r="X1825" t="str">
        <f t="shared" si="290"/>
        <v>xxxx xxx xxx xxx</v>
      </c>
      <c r="Y1825" t="str">
        <f t="shared" si="291"/>
        <v>PI xxx</v>
      </c>
      <c r="Z1825" s="5">
        <f t="shared" si="292"/>
        <v>34.085528000000004</v>
      </c>
    </row>
    <row r="1826" spans="1:26" x14ac:dyDescent="0.25">
      <c r="A1826" s="6" t="s">
        <v>16</v>
      </c>
      <c r="B1826" s="6" t="s">
        <v>16</v>
      </c>
      <c r="C1826" s="6" t="s">
        <v>54</v>
      </c>
      <c r="D1826" s="6" t="s">
        <v>55</v>
      </c>
      <c r="E1826" s="6">
        <v>11111</v>
      </c>
      <c r="F1826" s="6" t="s">
        <v>56</v>
      </c>
      <c r="G1826" s="6">
        <v>123456</v>
      </c>
      <c r="H1826" s="6" t="s">
        <v>57</v>
      </c>
      <c r="I1826" s="7">
        <v>34.085528000000004</v>
      </c>
      <c r="J1826" s="6" t="s">
        <v>15</v>
      </c>
      <c r="K1826" s="7">
        <v>73836.352692500004</v>
      </c>
      <c r="L1826" s="6" t="s">
        <v>15</v>
      </c>
      <c r="M1826" s="6"/>
      <c r="N1826" s="6"/>
      <c r="P1826" s="3">
        <f t="shared" si="283"/>
        <v>45317</v>
      </c>
      <c r="Q1826" t="str">
        <f t="shared" si="284"/>
        <v/>
      </c>
      <c r="R1826" t="str">
        <f t="shared" si="285"/>
        <v>Yes</v>
      </c>
      <c r="S1826">
        <f t="shared" si="286"/>
        <v>22347</v>
      </c>
      <c r="T1826" t="str">
        <f t="shared" si="287"/>
        <v>Cost of Sales 3</v>
      </c>
      <c r="U1826" s="3">
        <f t="shared" si="288"/>
        <v>45317</v>
      </c>
      <c r="V1826" t="str">
        <f>IF($R1826="No","",IF(D1826="","JD",INDEX(Lookup!$B:$B,MATCH(LEFT(D1826,2),Lookup!$A:$A,0))))</f>
        <v>PI</v>
      </c>
      <c r="W1826" t="str">
        <f t="shared" si="289"/>
        <v>xxxx xxx xxxxx</v>
      </c>
      <c r="X1826" t="str">
        <f t="shared" si="290"/>
        <v>xxxx xxx xxx xxx</v>
      </c>
      <c r="Y1826" t="str">
        <f t="shared" si="291"/>
        <v>PI xxx</v>
      </c>
      <c r="Z1826" s="5">
        <f t="shared" si="292"/>
        <v>22.017784499999998</v>
      </c>
    </row>
    <row r="1827" spans="1:26" x14ac:dyDescent="0.25">
      <c r="A1827" s="6" t="s">
        <v>16</v>
      </c>
      <c r="B1827" s="6" t="s">
        <v>16</v>
      </c>
      <c r="C1827" s="6" t="s">
        <v>54</v>
      </c>
      <c r="D1827" s="6" t="s">
        <v>55</v>
      </c>
      <c r="E1827" s="6">
        <v>11111</v>
      </c>
      <c r="F1827" s="6" t="s">
        <v>56</v>
      </c>
      <c r="G1827" s="6">
        <v>123456</v>
      </c>
      <c r="H1827" s="6" t="s">
        <v>57</v>
      </c>
      <c r="I1827" s="7">
        <v>22.017784499999998</v>
      </c>
      <c r="J1827" s="6" t="s">
        <v>15</v>
      </c>
      <c r="K1827" s="7">
        <v>73858.370477000004</v>
      </c>
      <c r="L1827" s="6" t="s">
        <v>15</v>
      </c>
      <c r="M1827" s="6"/>
      <c r="N1827" s="6"/>
      <c r="P1827" s="3">
        <f t="shared" si="283"/>
        <v>45317</v>
      </c>
      <c r="Q1827" t="str">
        <f t="shared" si="284"/>
        <v/>
      </c>
      <c r="R1827" t="str">
        <f t="shared" si="285"/>
        <v>Yes</v>
      </c>
      <c r="S1827">
        <f t="shared" si="286"/>
        <v>22347</v>
      </c>
      <c r="T1827" t="str">
        <f t="shared" si="287"/>
        <v>Cost of Sales 3</v>
      </c>
      <c r="U1827" s="3">
        <f t="shared" si="288"/>
        <v>45317</v>
      </c>
      <c r="V1827" t="str">
        <f>IF($R1827="No","",IF(D1827="","JD",INDEX(Lookup!$B:$B,MATCH(LEFT(D1827,2),Lookup!$A:$A,0))))</f>
        <v>PI</v>
      </c>
      <c r="W1827" t="str">
        <f t="shared" si="289"/>
        <v>xxxx xxx xxxxx</v>
      </c>
      <c r="X1827" t="str">
        <f t="shared" si="290"/>
        <v>xxxx xxx xxx xxx</v>
      </c>
      <c r="Y1827" t="str">
        <f t="shared" si="291"/>
        <v>PI xxx</v>
      </c>
      <c r="Z1827" s="5">
        <f t="shared" si="292"/>
        <v>20.620732999999998</v>
      </c>
    </row>
    <row r="1828" spans="1:26" x14ac:dyDescent="0.25">
      <c r="A1828" s="6" t="s">
        <v>16</v>
      </c>
      <c r="B1828" s="6" t="s">
        <v>16</v>
      </c>
      <c r="C1828" s="6" t="s">
        <v>54</v>
      </c>
      <c r="D1828" s="6" t="s">
        <v>55</v>
      </c>
      <c r="E1828" s="6">
        <v>11111</v>
      </c>
      <c r="F1828" s="6" t="s">
        <v>56</v>
      </c>
      <c r="G1828" s="6">
        <v>123456</v>
      </c>
      <c r="H1828" s="6" t="s">
        <v>57</v>
      </c>
      <c r="I1828" s="7">
        <v>20.620732999999998</v>
      </c>
      <c r="J1828" s="6" t="s">
        <v>15</v>
      </c>
      <c r="K1828" s="7">
        <v>73878.991209999993</v>
      </c>
      <c r="L1828" s="6" t="s">
        <v>15</v>
      </c>
      <c r="M1828" s="6"/>
      <c r="N1828" s="6"/>
      <c r="P1828" s="3">
        <f t="shared" si="283"/>
        <v>45317</v>
      </c>
      <c r="Q1828" t="str">
        <f t="shared" si="284"/>
        <v/>
      </c>
      <c r="R1828" t="str">
        <f t="shared" si="285"/>
        <v>Yes</v>
      </c>
      <c r="S1828">
        <f t="shared" si="286"/>
        <v>22347</v>
      </c>
      <c r="T1828" t="str">
        <f t="shared" si="287"/>
        <v>Cost of Sales 3</v>
      </c>
      <c r="U1828" s="3">
        <f t="shared" si="288"/>
        <v>45317</v>
      </c>
      <c r="V1828" t="str">
        <f>IF($R1828="No","",IF(D1828="","JD",INDEX(Lookup!$B:$B,MATCH(LEFT(D1828,2),Lookup!$A:$A,0))))</f>
        <v>PI</v>
      </c>
      <c r="W1828" t="str">
        <f t="shared" si="289"/>
        <v>xxxx xxx xxxxx</v>
      </c>
      <c r="X1828" t="str">
        <f t="shared" si="290"/>
        <v>xxxx xxx xxx xxx</v>
      </c>
      <c r="Y1828" t="str">
        <f t="shared" si="291"/>
        <v>PI xxx</v>
      </c>
      <c r="Z1828" s="5">
        <f t="shared" si="292"/>
        <v>25.791719999999998</v>
      </c>
    </row>
    <row r="1829" spans="1:26" x14ac:dyDescent="0.25">
      <c r="A1829" s="6" t="s">
        <v>16</v>
      </c>
      <c r="B1829" s="6" t="s">
        <v>16</v>
      </c>
      <c r="C1829" s="6" t="s">
        <v>54</v>
      </c>
      <c r="D1829" s="6" t="s">
        <v>55</v>
      </c>
      <c r="E1829" s="6">
        <v>11111</v>
      </c>
      <c r="F1829" s="6" t="s">
        <v>56</v>
      </c>
      <c r="G1829" s="6">
        <v>123456</v>
      </c>
      <c r="H1829" s="6" t="s">
        <v>57</v>
      </c>
      <c r="I1829" s="7">
        <v>25.791719999999998</v>
      </c>
      <c r="J1829" s="6" t="s">
        <v>15</v>
      </c>
      <c r="K1829" s="7">
        <v>73904.782930000001</v>
      </c>
      <c r="L1829" s="6" t="s">
        <v>15</v>
      </c>
      <c r="M1829" s="6"/>
      <c r="N1829" s="6"/>
      <c r="P1829" s="3">
        <f t="shared" si="283"/>
        <v>45317</v>
      </c>
      <c r="Q1829" t="str">
        <f t="shared" si="284"/>
        <v/>
      </c>
      <c r="R1829" t="str">
        <f t="shared" si="285"/>
        <v>Yes</v>
      </c>
      <c r="S1829">
        <f t="shared" si="286"/>
        <v>22347</v>
      </c>
      <c r="T1829" t="str">
        <f t="shared" si="287"/>
        <v>Cost of Sales 3</v>
      </c>
      <c r="U1829" s="3">
        <f t="shared" si="288"/>
        <v>45317</v>
      </c>
      <c r="V1829" t="str">
        <f>IF($R1829="No","",IF(D1829="","JD",INDEX(Lookup!$B:$B,MATCH(LEFT(D1829,2),Lookup!$A:$A,0))))</f>
        <v>PI</v>
      </c>
      <c r="W1829" t="str">
        <f t="shared" si="289"/>
        <v>xxxx xxx xxxxx</v>
      </c>
      <c r="X1829" t="str">
        <f t="shared" si="290"/>
        <v>xxxx xxx xxx xxx</v>
      </c>
      <c r="Y1829" t="str">
        <f t="shared" si="291"/>
        <v>PI xxx</v>
      </c>
      <c r="Z1829" s="5">
        <f t="shared" si="292"/>
        <v>32.935015</v>
      </c>
    </row>
    <row r="1830" spans="1:26" x14ac:dyDescent="0.25">
      <c r="A1830" s="6" t="s">
        <v>16</v>
      </c>
      <c r="B1830" s="6" t="s">
        <v>16</v>
      </c>
      <c r="C1830" s="6" t="s">
        <v>54</v>
      </c>
      <c r="D1830" s="6" t="s">
        <v>55</v>
      </c>
      <c r="E1830" s="6">
        <v>11111</v>
      </c>
      <c r="F1830" s="6" t="s">
        <v>56</v>
      </c>
      <c r="G1830" s="6">
        <v>123456</v>
      </c>
      <c r="H1830" s="6" t="s">
        <v>57</v>
      </c>
      <c r="I1830" s="7">
        <v>32.935015</v>
      </c>
      <c r="J1830" s="6" t="s">
        <v>15</v>
      </c>
      <c r="K1830" s="7">
        <v>73937.717944999997</v>
      </c>
      <c r="L1830" s="6" t="s">
        <v>15</v>
      </c>
      <c r="M1830" s="6"/>
      <c r="N1830" s="6"/>
      <c r="P1830" s="3">
        <f t="shared" si="283"/>
        <v>45317</v>
      </c>
      <c r="Q1830" t="str">
        <f t="shared" si="284"/>
        <v/>
      </c>
      <c r="R1830" t="str">
        <f t="shared" si="285"/>
        <v>Yes</v>
      </c>
      <c r="S1830">
        <f t="shared" si="286"/>
        <v>22347</v>
      </c>
      <c r="T1830" t="str">
        <f t="shared" si="287"/>
        <v>Cost of Sales 3</v>
      </c>
      <c r="U1830" s="3">
        <f t="shared" si="288"/>
        <v>45317</v>
      </c>
      <c r="V1830" t="str">
        <f>IF($R1830="No","",IF(D1830="","JD",INDEX(Lookup!$B:$B,MATCH(LEFT(D1830,2),Lookup!$A:$A,0))))</f>
        <v>PI</v>
      </c>
      <c r="W1830" t="str">
        <f t="shared" si="289"/>
        <v>xxxx xxx xxxxx</v>
      </c>
      <c r="X1830" t="str">
        <f t="shared" si="290"/>
        <v>xxxx xxx xxx xxx</v>
      </c>
      <c r="Y1830" t="str">
        <f t="shared" si="291"/>
        <v>PI xxx</v>
      </c>
      <c r="Z1830" s="5">
        <f t="shared" si="292"/>
        <v>191.18744599999999</v>
      </c>
    </row>
    <row r="1831" spans="1:26" x14ac:dyDescent="0.25">
      <c r="A1831" s="6" t="s">
        <v>16</v>
      </c>
      <c r="B1831" s="6" t="s">
        <v>16</v>
      </c>
      <c r="C1831" s="6" t="s">
        <v>54</v>
      </c>
      <c r="D1831" s="6" t="s">
        <v>55</v>
      </c>
      <c r="E1831" s="6">
        <v>11111</v>
      </c>
      <c r="F1831" s="6" t="s">
        <v>56</v>
      </c>
      <c r="G1831" s="6">
        <v>123456</v>
      </c>
      <c r="H1831" s="6" t="s">
        <v>57</v>
      </c>
      <c r="I1831" s="7">
        <v>191.18744599999999</v>
      </c>
      <c r="J1831" s="6" t="s">
        <v>15</v>
      </c>
      <c r="K1831" s="7">
        <v>74128.905391000008</v>
      </c>
      <c r="L1831" s="6" t="s">
        <v>15</v>
      </c>
      <c r="M1831" s="6"/>
      <c r="N1831" s="6"/>
      <c r="P1831" s="3">
        <f t="shared" si="283"/>
        <v>45317</v>
      </c>
      <c r="Q1831" t="str">
        <f t="shared" si="284"/>
        <v/>
      </c>
      <c r="R1831" t="str">
        <f t="shared" si="285"/>
        <v>Yes</v>
      </c>
      <c r="S1831">
        <f t="shared" si="286"/>
        <v>22347</v>
      </c>
      <c r="T1831" t="str">
        <f t="shared" si="287"/>
        <v>Cost of Sales 3</v>
      </c>
      <c r="U1831" s="3">
        <f t="shared" si="288"/>
        <v>45317</v>
      </c>
      <c r="V1831" t="str">
        <f>IF($R1831="No","",IF(D1831="","JD",INDEX(Lookup!$B:$B,MATCH(LEFT(D1831,2),Lookup!$A:$A,0))))</f>
        <v>PI</v>
      </c>
      <c r="W1831" t="str">
        <f t="shared" si="289"/>
        <v>xxxx xxx xxxxx</v>
      </c>
      <c r="X1831" t="str">
        <f t="shared" si="290"/>
        <v>xxxx xxx xxx xxx</v>
      </c>
      <c r="Y1831" t="str">
        <f t="shared" si="291"/>
        <v>PI xxx</v>
      </c>
      <c r="Z1831" s="5">
        <f t="shared" si="292"/>
        <v>33.270054500000001</v>
      </c>
    </row>
    <row r="1832" spans="1:26" x14ac:dyDescent="0.25">
      <c r="A1832" s="6" t="s">
        <v>16</v>
      </c>
      <c r="B1832" s="6" t="s">
        <v>16</v>
      </c>
      <c r="C1832" s="6" t="s">
        <v>54</v>
      </c>
      <c r="D1832" s="6" t="s">
        <v>55</v>
      </c>
      <c r="E1832" s="6">
        <v>11111</v>
      </c>
      <c r="F1832" s="6" t="s">
        <v>56</v>
      </c>
      <c r="G1832" s="6">
        <v>123456</v>
      </c>
      <c r="H1832" s="6" t="s">
        <v>57</v>
      </c>
      <c r="I1832" s="7">
        <v>33.270054500000001</v>
      </c>
      <c r="J1832" s="6" t="s">
        <v>15</v>
      </c>
      <c r="K1832" s="7">
        <v>74162.17544549999</v>
      </c>
      <c r="L1832" s="6" t="s">
        <v>15</v>
      </c>
      <c r="M1832" s="6"/>
      <c r="N1832" s="6"/>
      <c r="P1832" s="3">
        <f t="shared" si="283"/>
        <v>45317</v>
      </c>
      <c r="Q1832" t="str">
        <f t="shared" si="284"/>
        <v/>
      </c>
      <c r="R1832" t="str">
        <f t="shared" si="285"/>
        <v>Yes</v>
      </c>
      <c r="S1832">
        <f t="shared" si="286"/>
        <v>22347</v>
      </c>
      <c r="T1832" t="str">
        <f t="shared" si="287"/>
        <v>Cost of Sales 3</v>
      </c>
      <c r="U1832" s="3">
        <f t="shared" si="288"/>
        <v>45317</v>
      </c>
      <c r="V1832" t="str">
        <f>IF($R1832="No","",IF(D1832="","JD",INDEX(Lookup!$B:$B,MATCH(LEFT(D1832,2),Lookup!$A:$A,0))))</f>
        <v>PI</v>
      </c>
      <c r="W1832" t="str">
        <f t="shared" si="289"/>
        <v>xxxx xxx xxxxx</v>
      </c>
      <c r="X1832" t="str">
        <f t="shared" si="290"/>
        <v>xxxx xxx xxx xxx</v>
      </c>
      <c r="Y1832" t="str">
        <f t="shared" si="291"/>
        <v>PI xxx</v>
      </c>
      <c r="Z1832" s="5">
        <f t="shared" si="292"/>
        <v>33.718881000000003</v>
      </c>
    </row>
    <row r="1833" spans="1:26" x14ac:dyDescent="0.25">
      <c r="A1833" s="6" t="s">
        <v>16</v>
      </c>
      <c r="B1833" s="6" t="s">
        <v>16</v>
      </c>
      <c r="C1833" s="6" t="s">
        <v>54</v>
      </c>
      <c r="D1833" s="6" t="s">
        <v>55</v>
      </c>
      <c r="E1833" s="6">
        <v>11111</v>
      </c>
      <c r="F1833" s="6" t="s">
        <v>56</v>
      </c>
      <c r="G1833" s="6">
        <v>123456</v>
      </c>
      <c r="H1833" s="6" t="s">
        <v>57</v>
      </c>
      <c r="I1833" s="7">
        <v>33.718881000000003</v>
      </c>
      <c r="J1833" s="6" t="s">
        <v>15</v>
      </c>
      <c r="K1833" s="7">
        <v>74195.894326499998</v>
      </c>
      <c r="L1833" s="6" t="s">
        <v>15</v>
      </c>
      <c r="M1833" s="6"/>
      <c r="N1833" s="6"/>
      <c r="P1833" s="3">
        <f t="shared" si="283"/>
        <v>45317</v>
      </c>
      <c r="Q1833" t="str">
        <f t="shared" si="284"/>
        <v/>
      </c>
      <c r="R1833" t="str">
        <f t="shared" si="285"/>
        <v>Yes</v>
      </c>
      <c r="S1833">
        <f t="shared" si="286"/>
        <v>22347</v>
      </c>
      <c r="T1833" t="str">
        <f t="shared" si="287"/>
        <v>Cost of Sales 3</v>
      </c>
      <c r="U1833" s="3">
        <f t="shared" si="288"/>
        <v>45317</v>
      </c>
      <c r="V1833" t="str">
        <f>IF($R1833="No","",IF(D1833="","JD",INDEX(Lookup!$B:$B,MATCH(LEFT(D1833,2),Lookup!$A:$A,0))))</f>
        <v>PI</v>
      </c>
      <c r="W1833" t="str">
        <f t="shared" si="289"/>
        <v>xxxx xxx xxxxx</v>
      </c>
      <c r="X1833" t="str">
        <f t="shared" si="290"/>
        <v>xxxx xxx xxx xxx</v>
      </c>
      <c r="Y1833" t="str">
        <f t="shared" si="291"/>
        <v>PI xxx</v>
      </c>
      <c r="Z1833" s="5">
        <f t="shared" si="292"/>
        <v>27.700813</v>
      </c>
    </row>
    <row r="1834" spans="1:26" x14ac:dyDescent="0.25">
      <c r="A1834" s="6" t="s">
        <v>16</v>
      </c>
      <c r="B1834" s="6" t="s">
        <v>16</v>
      </c>
      <c r="C1834" s="6" t="s">
        <v>54</v>
      </c>
      <c r="D1834" s="6" t="s">
        <v>55</v>
      </c>
      <c r="E1834" s="6">
        <v>11111</v>
      </c>
      <c r="F1834" s="6" t="s">
        <v>56</v>
      </c>
      <c r="G1834" s="6">
        <v>123456</v>
      </c>
      <c r="H1834" s="6" t="s">
        <v>57</v>
      </c>
      <c r="I1834" s="7">
        <v>27.700813</v>
      </c>
      <c r="J1834" s="6" t="s">
        <v>15</v>
      </c>
      <c r="K1834" s="7">
        <v>74223.595139500001</v>
      </c>
      <c r="L1834" s="6" t="s">
        <v>15</v>
      </c>
      <c r="M1834" s="6"/>
      <c r="N1834" s="6"/>
      <c r="P1834" s="3">
        <f t="shared" si="283"/>
        <v>45317</v>
      </c>
      <c r="Q1834" t="str">
        <f t="shared" si="284"/>
        <v/>
      </c>
      <c r="R1834" t="str">
        <f t="shared" si="285"/>
        <v>Yes</v>
      </c>
      <c r="S1834">
        <f t="shared" si="286"/>
        <v>22347</v>
      </c>
      <c r="T1834" t="str">
        <f t="shared" si="287"/>
        <v>Cost of Sales 3</v>
      </c>
      <c r="U1834" s="3">
        <f t="shared" si="288"/>
        <v>45317</v>
      </c>
      <c r="V1834" t="str">
        <f>IF($R1834="No","",IF(D1834="","JD",INDEX(Lookup!$B:$B,MATCH(LEFT(D1834,2),Lookup!$A:$A,0))))</f>
        <v>PI</v>
      </c>
      <c r="W1834" t="str">
        <f t="shared" si="289"/>
        <v>xxxx xxx xxxxx</v>
      </c>
      <c r="X1834" t="str">
        <f t="shared" si="290"/>
        <v>xxxx xxx xxx xxx</v>
      </c>
      <c r="Y1834" t="str">
        <f t="shared" si="291"/>
        <v>PI xxx</v>
      </c>
      <c r="Z1834" s="5">
        <f t="shared" si="292"/>
        <v>23.958485</v>
      </c>
    </row>
    <row r="1835" spans="1:26" x14ac:dyDescent="0.25">
      <c r="A1835" s="6" t="s">
        <v>16</v>
      </c>
      <c r="B1835" s="6" t="s">
        <v>16</v>
      </c>
      <c r="C1835" s="6" t="s">
        <v>54</v>
      </c>
      <c r="D1835" s="6" t="s">
        <v>55</v>
      </c>
      <c r="E1835" s="6">
        <v>11111</v>
      </c>
      <c r="F1835" s="6" t="s">
        <v>56</v>
      </c>
      <c r="G1835" s="6">
        <v>123456</v>
      </c>
      <c r="H1835" s="6" t="s">
        <v>57</v>
      </c>
      <c r="I1835" s="7">
        <v>23.958485</v>
      </c>
      <c r="J1835" s="6" t="s">
        <v>15</v>
      </c>
      <c r="K1835" s="7">
        <v>74247.553624499997</v>
      </c>
      <c r="L1835" s="6" t="s">
        <v>15</v>
      </c>
      <c r="M1835" s="6"/>
      <c r="N1835" s="6"/>
      <c r="P1835" s="3">
        <f t="shared" si="283"/>
        <v>45317</v>
      </c>
      <c r="Q1835" t="str">
        <f t="shared" si="284"/>
        <v/>
      </c>
      <c r="R1835" t="str">
        <f t="shared" si="285"/>
        <v>Yes</v>
      </c>
      <c r="S1835">
        <f t="shared" si="286"/>
        <v>22347</v>
      </c>
      <c r="T1835" t="str">
        <f t="shared" si="287"/>
        <v>Cost of Sales 3</v>
      </c>
      <c r="U1835" s="3">
        <f t="shared" si="288"/>
        <v>45317</v>
      </c>
      <c r="V1835" t="str">
        <f>IF($R1835="No","",IF(D1835="","JD",INDEX(Lookup!$B:$B,MATCH(LEFT(D1835,2),Lookup!$A:$A,0))))</f>
        <v>PI</v>
      </c>
      <c r="W1835" t="str">
        <f t="shared" si="289"/>
        <v>xxxx xxx xxxxx</v>
      </c>
      <c r="X1835" t="str">
        <f t="shared" si="290"/>
        <v>xxxx xxx xxx xxx</v>
      </c>
      <c r="Y1835" t="str">
        <f t="shared" si="291"/>
        <v>PI xxx</v>
      </c>
      <c r="Z1835" s="5">
        <f t="shared" si="292"/>
        <v>16.353720500000001</v>
      </c>
    </row>
    <row r="1836" spans="1:26" x14ac:dyDescent="0.25">
      <c r="A1836" s="6" t="s">
        <v>16</v>
      </c>
      <c r="B1836" s="6" t="s">
        <v>16</v>
      </c>
      <c r="C1836" s="6" t="s">
        <v>54</v>
      </c>
      <c r="D1836" s="6" t="s">
        <v>55</v>
      </c>
      <c r="E1836" s="6">
        <v>11111</v>
      </c>
      <c r="F1836" s="6" t="s">
        <v>56</v>
      </c>
      <c r="G1836" s="6">
        <v>123456</v>
      </c>
      <c r="H1836" s="6" t="s">
        <v>57</v>
      </c>
      <c r="I1836" s="7">
        <v>16.353720500000001</v>
      </c>
      <c r="J1836" s="6" t="s">
        <v>15</v>
      </c>
      <c r="K1836" s="7">
        <v>74263.907345</v>
      </c>
      <c r="L1836" s="6" t="s">
        <v>15</v>
      </c>
      <c r="M1836" s="6"/>
      <c r="N1836" s="6"/>
      <c r="P1836" s="3">
        <f t="shared" si="283"/>
        <v>45317</v>
      </c>
      <c r="Q1836" t="str">
        <f t="shared" si="284"/>
        <v/>
      </c>
      <c r="R1836" t="str">
        <f t="shared" si="285"/>
        <v>Yes</v>
      </c>
      <c r="S1836">
        <f t="shared" si="286"/>
        <v>22347</v>
      </c>
      <c r="T1836" t="str">
        <f t="shared" si="287"/>
        <v>Cost of Sales 3</v>
      </c>
      <c r="U1836" s="3">
        <f t="shared" si="288"/>
        <v>45317</v>
      </c>
      <c r="V1836" t="str">
        <f>IF($R1836="No","",IF(D1836="","JD",INDEX(Lookup!$B:$B,MATCH(LEFT(D1836,2),Lookup!$A:$A,0))))</f>
        <v>PI</v>
      </c>
      <c r="W1836" t="str">
        <f t="shared" si="289"/>
        <v>xxxx xxx xxxxx</v>
      </c>
      <c r="X1836" t="str">
        <f t="shared" si="290"/>
        <v>xxxx xxx xxx xxx</v>
      </c>
      <c r="Y1836" t="str">
        <f t="shared" si="291"/>
        <v>PI xxx</v>
      </c>
      <c r="Z1836" s="5">
        <f t="shared" si="292"/>
        <v>33.668309000000001</v>
      </c>
    </row>
    <row r="1837" spans="1:26" x14ac:dyDescent="0.25">
      <c r="A1837" s="6" t="s">
        <v>16</v>
      </c>
      <c r="B1837" s="6" t="s">
        <v>16</v>
      </c>
      <c r="C1837" s="6" t="s">
        <v>54</v>
      </c>
      <c r="D1837" s="6" t="s">
        <v>55</v>
      </c>
      <c r="E1837" s="6">
        <v>11111</v>
      </c>
      <c r="F1837" s="6" t="s">
        <v>56</v>
      </c>
      <c r="G1837" s="6">
        <v>123456</v>
      </c>
      <c r="H1837" s="6" t="s">
        <v>57</v>
      </c>
      <c r="I1837" s="7">
        <v>33.668309000000001</v>
      </c>
      <c r="J1837" s="6" t="s">
        <v>15</v>
      </c>
      <c r="K1837" s="7">
        <v>74297.575654</v>
      </c>
      <c r="L1837" s="6" t="s">
        <v>15</v>
      </c>
      <c r="M1837" s="6"/>
      <c r="N1837" s="6"/>
      <c r="P1837" s="3">
        <f t="shared" si="283"/>
        <v>45317</v>
      </c>
      <c r="Q1837" t="str">
        <f t="shared" si="284"/>
        <v/>
      </c>
      <c r="R1837" t="str">
        <f t="shared" si="285"/>
        <v>Yes</v>
      </c>
      <c r="S1837">
        <f t="shared" si="286"/>
        <v>22347</v>
      </c>
      <c r="T1837" t="str">
        <f t="shared" si="287"/>
        <v>Cost of Sales 3</v>
      </c>
      <c r="U1837" s="3">
        <f t="shared" si="288"/>
        <v>45317</v>
      </c>
      <c r="V1837" t="str">
        <f>IF($R1837="No","",IF(D1837="","JD",INDEX(Lookup!$B:$B,MATCH(LEFT(D1837,2),Lookup!$A:$A,0))))</f>
        <v>PI</v>
      </c>
      <c r="W1837" t="str">
        <f t="shared" si="289"/>
        <v>xxxx xxx xxxxx</v>
      </c>
      <c r="X1837" t="str">
        <f t="shared" si="290"/>
        <v>xxxx xxx xxx xxx</v>
      </c>
      <c r="Y1837" t="str">
        <f t="shared" si="291"/>
        <v>PI xxx</v>
      </c>
      <c r="Z1837" s="5">
        <f t="shared" si="292"/>
        <v>27.169806999999999</v>
      </c>
    </row>
    <row r="1838" spans="1:26" x14ac:dyDescent="0.25">
      <c r="A1838" s="6" t="s">
        <v>16</v>
      </c>
      <c r="B1838" s="6" t="s">
        <v>16</v>
      </c>
      <c r="C1838" s="6" t="s">
        <v>54</v>
      </c>
      <c r="D1838" s="6" t="s">
        <v>55</v>
      </c>
      <c r="E1838" s="6">
        <v>11111</v>
      </c>
      <c r="F1838" s="6" t="s">
        <v>56</v>
      </c>
      <c r="G1838" s="6">
        <v>123456</v>
      </c>
      <c r="H1838" s="6" t="s">
        <v>57</v>
      </c>
      <c r="I1838" s="7">
        <v>27.169806999999999</v>
      </c>
      <c r="J1838" s="6" t="s">
        <v>15</v>
      </c>
      <c r="K1838" s="7">
        <v>74324.745460999999</v>
      </c>
      <c r="L1838" s="6" t="s">
        <v>15</v>
      </c>
      <c r="M1838" s="6"/>
      <c r="N1838" s="6"/>
      <c r="P1838" s="3">
        <f t="shared" si="283"/>
        <v>45317</v>
      </c>
      <c r="Q1838" t="str">
        <f t="shared" si="284"/>
        <v/>
      </c>
      <c r="R1838" t="str">
        <f t="shared" si="285"/>
        <v>Yes</v>
      </c>
      <c r="S1838">
        <f t="shared" si="286"/>
        <v>22347</v>
      </c>
      <c r="T1838" t="str">
        <f t="shared" si="287"/>
        <v>Cost of Sales 3</v>
      </c>
      <c r="U1838" s="3">
        <f t="shared" si="288"/>
        <v>45317</v>
      </c>
      <c r="V1838" t="str">
        <f>IF($R1838="No","",IF(D1838="","JD",INDEX(Lookup!$B:$B,MATCH(LEFT(D1838,2),Lookup!$A:$A,0))))</f>
        <v>PI</v>
      </c>
      <c r="W1838" t="str">
        <f t="shared" si="289"/>
        <v>xxxx xxx xxxxx</v>
      </c>
      <c r="X1838" t="str">
        <f t="shared" si="290"/>
        <v>xxxx xxx xxx xxx</v>
      </c>
      <c r="Y1838" t="str">
        <f t="shared" si="291"/>
        <v>PI xxx</v>
      </c>
      <c r="Z1838" s="5">
        <f t="shared" si="292"/>
        <v>15.626747999999999</v>
      </c>
    </row>
    <row r="1839" spans="1:26" x14ac:dyDescent="0.25">
      <c r="A1839" s="6" t="s">
        <v>16</v>
      </c>
      <c r="B1839" s="6" t="s">
        <v>16</v>
      </c>
      <c r="C1839" s="6" t="s">
        <v>54</v>
      </c>
      <c r="D1839" s="6" t="s">
        <v>55</v>
      </c>
      <c r="E1839" s="6">
        <v>11111</v>
      </c>
      <c r="F1839" s="6" t="s">
        <v>56</v>
      </c>
      <c r="G1839" s="6">
        <v>123456</v>
      </c>
      <c r="H1839" s="6" t="s">
        <v>57</v>
      </c>
      <c r="I1839" s="7">
        <v>15.626747999999999</v>
      </c>
      <c r="J1839" s="6" t="s">
        <v>15</v>
      </c>
      <c r="K1839" s="7">
        <v>74340.372208999994</v>
      </c>
      <c r="L1839" s="6" t="s">
        <v>15</v>
      </c>
      <c r="M1839" s="6"/>
      <c r="N1839" s="6"/>
      <c r="P1839" s="3">
        <f t="shared" si="283"/>
        <v>45317</v>
      </c>
      <c r="Q1839" t="str">
        <f t="shared" si="284"/>
        <v/>
      </c>
      <c r="R1839" t="str">
        <f t="shared" si="285"/>
        <v>Yes</v>
      </c>
      <c r="S1839">
        <f t="shared" si="286"/>
        <v>22347</v>
      </c>
      <c r="T1839" t="str">
        <f t="shared" si="287"/>
        <v>Cost of Sales 3</v>
      </c>
      <c r="U1839" s="3">
        <f t="shared" si="288"/>
        <v>45317</v>
      </c>
      <c r="V1839" t="str">
        <f>IF($R1839="No","",IF(D1839="","JD",INDEX(Lookup!$B:$B,MATCH(LEFT(D1839,2),Lookup!$A:$A,0))))</f>
        <v>PI</v>
      </c>
      <c r="W1839" t="str">
        <f t="shared" si="289"/>
        <v>xxxx xxx xxxxx</v>
      </c>
      <c r="X1839" t="str">
        <f t="shared" si="290"/>
        <v>xxxx xxx xxx xxx</v>
      </c>
      <c r="Y1839" t="str">
        <f t="shared" si="291"/>
        <v>PI xxx</v>
      </c>
      <c r="Z1839" s="5">
        <f t="shared" si="292"/>
        <v>38.725508999999995</v>
      </c>
    </row>
    <row r="1840" spans="1:26" x14ac:dyDescent="0.25">
      <c r="A1840" s="6" t="s">
        <v>16</v>
      </c>
      <c r="B1840" s="6" t="s">
        <v>16</v>
      </c>
      <c r="C1840" s="6" t="s">
        <v>54</v>
      </c>
      <c r="D1840" s="6" t="s">
        <v>55</v>
      </c>
      <c r="E1840" s="6">
        <v>11111</v>
      </c>
      <c r="F1840" s="6" t="s">
        <v>56</v>
      </c>
      <c r="G1840" s="6">
        <v>123456</v>
      </c>
      <c r="H1840" s="6" t="s">
        <v>57</v>
      </c>
      <c r="I1840" s="7">
        <v>38.725508999999995</v>
      </c>
      <c r="J1840" s="6" t="s">
        <v>15</v>
      </c>
      <c r="K1840" s="7">
        <v>74379.097718000005</v>
      </c>
      <c r="L1840" s="6" t="s">
        <v>15</v>
      </c>
      <c r="M1840" s="6"/>
      <c r="N1840" s="6"/>
      <c r="P1840" s="3">
        <f t="shared" si="283"/>
        <v>45317</v>
      </c>
      <c r="Q1840" t="str">
        <f t="shared" si="284"/>
        <v/>
      </c>
      <c r="R1840" t="str">
        <f t="shared" si="285"/>
        <v>Yes</v>
      </c>
      <c r="S1840">
        <f t="shared" si="286"/>
        <v>22347</v>
      </c>
      <c r="T1840" t="str">
        <f t="shared" si="287"/>
        <v>Cost of Sales 3</v>
      </c>
      <c r="U1840" s="3">
        <f t="shared" si="288"/>
        <v>45317</v>
      </c>
      <c r="V1840" t="str">
        <f>IF($R1840="No","",IF(D1840="","JD",INDEX(Lookup!$B:$B,MATCH(LEFT(D1840,2),Lookup!$A:$A,0))))</f>
        <v>PI</v>
      </c>
      <c r="W1840" t="str">
        <f t="shared" si="289"/>
        <v>xxxx xxx xxxxx</v>
      </c>
      <c r="X1840" t="str">
        <f t="shared" si="290"/>
        <v>xxxx xxx xxx xxx</v>
      </c>
      <c r="Y1840" t="str">
        <f t="shared" si="291"/>
        <v>PI xxx</v>
      </c>
      <c r="Z1840" s="5">
        <f t="shared" si="292"/>
        <v>24.792922999999998</v>
      </c>
    </row>
    <row r="1841" spans="1:26" x14ac:dyDescent="0.25">
      <c r="A1841" s="6" t="s">
        <v>16</v>
      </c>
      <c r="B1841" s="6" t="s">
        <v>16</v>
      </c>
      <c r="C1841" s="6" t="s">
        <v>54</v>
      </c>
      <c r="D1841" s="6" t="s">
        <v>55</v>
      </c>
      <c r="E1841" s="6">
        <v>11111</v>
      </c>
      <c r="F1841" s="6" t="s">
        <v>56</v>
      </c>
      <c r="G1841" s="6">
        <v>123456</v>
      </c>
      <c r="H1841" s="6" t="s">
        <v>57</v>
      </c>
      <c r="I1841" s="7">
        <v>24.792922999999998</v>
      </c>
      <c r="J1841" s="6" t="s">
        <v>15</v>
      </c>
      <c r="K1841" s="7">
        <v>74403.890641000005</v>
      </c>
      <c r="L1841" s="6" t="s">
        <v>15</v>
      </c>
      <c r="M1841" s="6"/>
      <c r="N1841" s="6"/>
      <c r="P1841" s="3">
        <f t="shared" si="283"/>
        <v>45317</v>
      </c>
      <c r="Q1841" t="str">
        <f t="shared" si="284"/>
        <v/>
      </c>
      <c r="R1841" t="str">
        <f t="shared" si="285"/>
        <v>Yes</v>
      </c>
      <c r="S1841">
        <f t="shared" si="286"/>
        <v>22347</v>
      </c>
      <c r="T1841" t="str">
        <f t="shared" si="287"/>
        <v>Cost of Sales 3</v>
      </c>
      <c r="U1841" s="3">
        <f t="shared" si="288"/>
        <v>45317</v>
      </c>
      <c r="V1841" t="str">
        <f>IF($R1841="No","",IF(D1841="","JD",INDEX(Lookup!$B:$B,MATCH(LEFT(D1841,2),Lookup!$A:$A,0))))</f>
        <v>PI</v>
      </c>
      <c r="W1841" t="str">
        <f t="shared" si="289"/>
        <v>xxxx xxx xxxxx</v>
      </c>
      <c r="X1841" t="str">
        <f t="shared" si="290"/>
        <v>xxxx xxx xxx xxx</v>
      </c>
      <c r="Y1841" t="str">
        <f t="shared" si="291"/>
        <v>PI xxx</v>
      </c>
      <c r="Z1841" s="5">
        <f t="shared" si="292"/>
        <v>43.011486000000005</v>
      </c>
    </row>
    <row r="1842" spans="1:26" x14ac:dyDescent="0.25">
      <c r="A1842" s="6" t="s">
        <v>16</v>
      </c>
      <c r="B1842" s="6" t="s">
        <v>16</v>
      </c>
      <c r="C1842" s="6" t="s">
        <v>54</v>
      </c>
      <c r="D1842" s="6" t="s">
        <v>55</v>
      </c>
      <c r="E1842" s="6">
        <v>11111</v>
      </c>
      <c r="F1842" s="6" t="s">
        <v>56</v>
      </c>
      <c r="G1842" s="6">
        <v>123456</v>
      </c>
      <c r="H1842" s="6" t="s">
        <v>57</v>
      </c>
      <c r="I1842" s="7">
        <v>43.011486000000005</v>
      </c>
      <c r="J1842" s="6" t="s">
        <v>15</v>
      </c>
      <c r="K1842" s="7">
        <v>74446.902126999994</v>
      </c>
      <c r="L1842" s="6" t="s">
        <v>15</v>
      </c>
      <c r="M1842" s="6"/>
      <c r="N1842" s="6"/>
      <c r="P1842" s="3">
        <f t="shared" si="283"/>
        <v>45317</v>
      </c>
      <c r="Q1842" t="str">
        <f t="shared" si="284"/>
        <v/>
      </c>
      <c r="R1842" t="str">
        <f t="shared" si="285"/>
        <v>Yes</v>
      </c>
      <c r="S1842">
        <f t="shared" si="286"/>
        <v>22347</v>
      </c>
      <c r="T1842" t="str">
        <f t="shared" si="287"/>
        <v>Cost of Sales 3</v>
      </c>
      <c r="U1842" s="3">
        <f t="shared" si="288"/>
        <v>45317</v>
      </c>
      <c r="V1842" t="str">
        <f>IF($R1842="No","",IF(D1842="","JD",INDEX(Lookup!$B:$B,MATCH(LEFT(D1842,2),Lookup!$A:$A,0))))</f>
        <v>PI</v>
      </c>
      <c r="W1842" t="str">
        <f t="shared" si="289"/>
        <v>xxxx xxx xxxxx</v>
      </c>
      <c r="X1842" t="str">
        <f t="shared" si="290"/>
        <v>xxxx xxx xxx xxx</v>
      </c>
      <c r="Y1842" t="str">
        <f t="shared" si="291"/>
        <v>PI xxx</v>
      </c>
      <c r="Z1842" s="5">
        <f t="shared" si="292"/>
        <v>24.445240500000001</v>
      </c>
    </row>
    <row r="1843" spans="1:26" x14ac:dyDescent="0.25">
      <c r="A1843" s="6" t="s">
        <v>16</v>
      </c>
      <c r="B1843" s="6" t="s">
        <v>16</v>
      </c>
      <c r="C1843" s="6" t="s">
        <v>54</v>
      </c>
      <c r="D1843" s="6" t="s">
        <v>55</v>
      </c>
      <c r="E1843" s="6">
        <v>11111</v>
      </c>
      <c r="F1843" s="6" t="s">
        <v>56</v>
      </c>
      <c r="G1843" s="6">
        <v>123456</v>
      </c>
      <c r="H1843" s="6" t="s">
        <v>57</v>
      </c>
      <c r="I1843" s="7">
        <v>24.445240500000001</v>
      </c>
      <c r="J1843" s="6" t="s">
        <v>15</v>
      </c>
      <c r="K1843" s="7">
        <v>74471.347367499999</v>
      </c>
      <c r="L1843" s="6" t="s">
        <v>15</v>
      </c>
      <c r="M1843" s="6"/>
      <c r="N1843" s="6"/>
      <c r="P1843" s="3">
        <f t="shared" si="283"/>
        <v>45317</v>
      </c>
      <c r="Q1843" t="str">
        <f t="shared" si="284"/>
        <v/>
      </c>
      <c r="R1843" t="str">
        <f t="shared" si="285"/>
        <v>Yes</v>
      </c>
      <c r="S1843">
        <f t="shared" si="286"/>
        <v>22347</v>
      </c>
      <c r="T1843" t="str">
        <f t="shared" si="287"/>
        <v>Cost of Sales 3</v>
      </c>
      <c r="U1843" s="3">
        <f t="shared" si="288"/>
        <v>45317</v>
      </c>
      <c r="V1843" t="str">
        <f>IF($R1843="No","",IF(D1843="","JD",INDEX(Lookup!$B:$B,MATCH(LEFT(D1843,2),Lookup!$A:$A,0))))</f>
        <v>PI</v>
      </c>
      <c r="W1843" t="str">
        <f t="shared" si="289"/>
        <v>xxxx xxx xxxxx</v>
      </c>
      <c r="X1843" t="str">
        <f t="shared" si="290"/>
        <v>xxxx xxx xxx xxx</v>
      </c>
      <c r="Y1843" t="str">
        <f t="shared" si="291"/>
        <v>PI xxx</v>
      </c>
      <c r="Z1843" s="5">
        <f t="shared" si="292"/>
        <v>15.424459999999998</v>
      </c>
    </row>
    <row r="1844" spans="1:26" x14ac:dyDescent="0.25">
      <c r="A1844" s="6" t="s">
        <v>16</v>
      </c>
      <c r="B1844" s="6" t="s">
        <v>16</v>
      </c>
      <c r="C1844" s="6" t="s">
        <v>54</v>
      </c>
      <c r="D1844" s="6" t="s">
        <v>55</v>
      </c>
      <c r="E1844" s="6">
        <v>11111</v>
      </c>
      <c r="F1844" s="6" t="s">
        <v>56</v>
      </c>
      <c r="G1844" s="6">
        <v>123456</v>
      </c>
      <c r="H1844" s="6" t="s">
        <v>57</v>
      </c>
      <c r="I1844" s="7">
        <v>15.424459999999998</v>
      </c>
      <c r="J1844" s="6" t="s">
        <v>15</v>
      </c>
      <c r="K1844" s="7">
        <v>74486.771827500008</v>
      </c>
      <c r="L1844" s="6" t="s">
        <v>15</v>
      </c>
      <c r="M1844" s="6"/>
      <c r="N1844" s="6"/>
      <c r="P1844" s="3">
        <f t="shared" si="283"/>
        <v>45317</v>
      </c>
      <c r="Q1844" t="str">
        <f t="shared" si="284"/>
        <v/>
      </c>
      <c r="R1844" t="str">
        <f t="shared" si="285"/>
        <v>Yes</v>
      </c>
      <c r="S1844">
        <f t="shared" si="286"/>
        <v>22347</v>
      </c>
      <c r="T1844" t="str">
        <f t="shared" si="287"/>
        <v>Cost of Sales 3</v>
      </c>
      <c r="U1844" s="3">
        <f t="shared" si="288"/>
        <v>45317</v>
      </c>
      <c r="V1844" t="str">
        <f>IF($R1844="No","",IF(D1844="","JD",INDEX(Lookup!$B:$B,MATCH(LEFT(D1844,2),Lookup!$A:$A,0))))</f>
        <v>PI</v>
      </c>
      <c r="W1844" t="str">
        <f t="shared" si="289"/>
        <v>xxxx xxx xxxxx</v>
      </c>
      <c r="X1844" t="str">
        <f t="shared" si="290"/>
        <v>xxxx xxx xxx xxx</v>
      </c>
      <c r="Y1844" t="str">
        <f t="shared" si="291"/>
        <v>PI xxx</v>
      </c>
      <c r="Z1844" s="5">
        <f t="shared" si="292"/>
        <v>55.957917999999999</v>
      </c>
    </row>
    <row r="1845" spans="1:26" x14ac:dyDescent="0.25">
      <c r="A1845" s="6" t="s">
        <v>16</v>
      </c>
      <c r="B1845" s="6" t="s">
        <v>16</v>
      </c>
      <c r="C1845" s="6" t="s">
        <v>54</v>
      </c>
      <c r="D1845" s="6" t="s">
        <v>55</v>
      </c>
      <c r="E1845" s="6">
        <v>11111</v>
      </c>
      <c r="F1845" s="6" t="s">
        <v>56</v>
      </c>
      <c r="G1845" s="6">
        <v>123456</v>
      </c>
      <c r="H1845" s="6" t="s">
        <v>57</v>
      </c>
      <c r="I1845" s="7">
        <v>55.957917999999999</v>
      </c>
      <c r="J1845" s="6" t="s">
        <v>15</v>
      </c>
      <c r="K1845" s="7">
        <v>74542.729745499993</v>
      </c>
      <c r="L1845" s="6" t="s">
        <v>15</v>
      </c>
      <c r="M1845" s="6"/>
      <c r="N1845" s="6"/>
      <c r="P1845" s="3">
        <f t="shared" si="283"/>
        <v>45317</v>
      </c>
      <c r="Q1845" t="str">
        <f t="shared" si="284"/>
        <v/>
      </c>
      <c r="R1845" t="str">
        <f t="shared" si="285"/>
        <v>Yes</v>
      </c>
      <c r="S1845">
        <f t="shared" si="286"/>
        <v>22347</v>
      </c>
      <c r="T1845" t="str">
        <f t="shared" si="287"/>
        <v>Cost of Sales 3</v>
      </c>
      <c r="U1845" s="3">
        <f t="shared" si="288"/>
        <v>45317</v>
      </c>
      <c r="V1845" t="str">
        <f>IF($R1845="No","",IF(D1845="","JD",INDEX(Lookup!$B:$B,MATCH(LEFT(D1845,2),Lookup!$A:$A,0))))</f>
        <v>PI</v>
      </c>
      <c r="W1845" t="str">
        <f t="shared" si="289"/>
        <v>xxxx xxx xxxxx</v>
      </c>
      <c r="X1845" t="str">
        <f t="shared" si="290"/>
        <v>xxxx xxx xxx xxx</v>
      </c>
      <c r="Y1845" t="str">
        <f t="shared" si="291"/>
        <v>PI xxx</v>
      </c>
      <c r="Z1845" s="5">
        <f t="shared" si="292"/>
        <v>23.907913000000001</v>
      </c>
    </row>
    <row r="1846" spans="1:26" x14ac:dyDescent="0.25">
      <c r="A1846" s="6" t="s">
        <v>16</v>
      </c>
      <c r="B1846" s="6" t="s">
        <v>16</v>
      </c>
      <c r="C1846" s="6" t="s">
        <v>54</v>
      </c>
      <c r="D1846" s="6" t="s">
        <v>55</v>
      </c>
      <c r="E1846" s="6">
        <v>11111</v>
      </c>
      <c r="F1846" s="6" t="s">
        <v>56</v>
      </c>
      <c r="G1846" s="6">
        <v>123456</v>
      </c>
      <c r="H1846" s="6" t="s">
        <v>57</v>
      </c>
      <c r="I1846" s="7">
        <v>23.907913000000001</v>
      </c>
      <c r="J1846" s="6" t="s">
        <v>15</v>
      </c>
      <c r="K1846" s="7">
        <v>74566.637658499996</v>
      </c>
      <c r="L1846" s="6" t="s">
        <v>15</v>
      </c>
      <c r="M1846" s="6"/>
      <c r="N1846" s="6"/>
      <c r="P1846" s="3">
        <f t="shared" si="283"/>
        <v>45317</v>
      </c>
      <c r="Q1846" t="str">
        <f t="shared" si="284"/>
        <v/>
      </c>
      <c r="R1846" t="str">
        <f t="shared" si="285"/>
        <v>Yes</v>
      </c>
      <c r="S1846">
        <f t="shared" si="286"/>
        <v>22347</v>
      </c>
      <c r="T1846" t="str">
        <f t="shared" si="287"/>
        <v>Cost of Sales 3</v>
      </c>
      <c r="U1846" s="3">
        <f t="shared" si="288"/>
        <v>45317</v>
      </c>
      <c r="V1846" t="str">
        <f>IF($R1846="No","",IF(D1846="","JD",INDEX(Lookup!$B:$B,MATCH(LEFT(D1846,2),Lookup!$A:$A,0))))</f>
        <v>PI</v>
      </c>
      <c r="W1846" t="str">
        <f t="shared" si="289"/>
        <v>xxxx xxx xxxxx</v>
      </c>
      <c r="X1846" t="str">
        <f t="shared" si="290"/>
        <v>xxxx xxx xxx xxx</v>
      </c>
      <c r="Y1846" t="str">
        <f t="shared" si="291"/>
        <v>PI xxx</v>
      </c>
      <c r="Z1846" s="5">
        <f t="shared" si="292"/>
        <v>33.661987500000002</v>
      </c>
    </row>
    <row r="1847" spans="1:26" x14ac:dyDescent="0.25">
      <c r="A1847" s="6" t="s">
        <v>16</v>
      </c>
      <c r="B1847" s="6" t="s">
        <v>16</v>
      </c>
      <c r="C1847" s="6" t="s">
        <v>54</v>
      </c>
      <c r="D1847" s="6" t="s">
        <v>55</v>
      </c>
      <c r="E1847" s="6">
        <v>11111</v>
      </c>
      <c r="F1847" s="6" t="s">
        <v>56</v>
      </c>
      <c r="G1847" s="6">
        <v>123456</v>
      </c>
      <c r="H1847" s="6" t="s">
        <v>57</v>
      </c>
      <c r="I1847" s="7">
        <v>33.661987500000002</v>
      </c>
      <c r="J1847" s="6" t="s">
        <v>15</v>
      </c>
      <c r="K1847" s="7">
        <v>74600.299645999999</v>
      </c>
      <c r="L1847" s="6" t="s">
        <v>15</v>
      </c>
      <c r="M1847" s="6"/>
      <c r="N1847" s="6"/>
      <c r="P1847" s="3">
        <f t="shared" si="283"/>
        <v>45317</v>
      </c>
      <c r="Q1847" t="str">
        <f t="shared" si="284"/>
        <v/>
      </c>
      <c r="R1847" t="str">
        <f t="shared" si="285"/>
        <v>Yes</v>
      </c>
      <c r="S1847">
        <f t="shared" si="286"/>
        <v>22347</v>
      </c>
      <c r="T1847" t="str">
        <f t="shared" si="287"/>
        <v>Cost of Sales 3</v>
      </c>
      <c r="U1847" s="3">
        <f t="shared" si="288"/>
        <v>45317</v>
      </c>
      <c r="V1847" t="str">
        <f>IF($R1847="No","",IF(D1847="","JD",INDEX(Lookup!$B:$B,MATCH(LEFT(D1847,2),Lookup!$A:$A,0))))</f>
        <v>PI</v>
      </c>
      <c r="W1847" t="str">
        <f t="shared" si="289"/>
        <v>xxxx xxx xxxxx</v>
      </c>
      <c r="X1847" t="str">
        <f t="shared" si="290"/>
        <v>xxxx xxx xxx xxx</v>
      </c>
      <c r="Y1847" t="str">
        <f t="shared" si="291"/>
        <v>PI xxx</v>
      </c>
      <c r="Z1847" s="5">
        <f t="shared" si="292"/>
        <v>23.117725499999999</v>
      </c>
    </row>
    <row r="1848" spans="1:26" x14ac:dyDescent="0.25">
      <c r="A1848" s="6" t="s">
        <v>16</v>
      </c>
      <c r="B1848" s="6" t="s">
        <v>16</v>
      </c>
      <c r="C1848" s="6" t="s">
        <v>54</v>
      </c>
      <c r="D1848" s="6" t="s">
        <v>55</v>
      </c>
      <c r="E1848" s="6">
        <v>11111</v>
      </c>
      <c r="F1848" s="6" t="s">
        <v>56</v>
      </c>
      <c r="G1848" s="6">
        <v>123456</v>
      </c>
      <c r="H1848" s="6" t="s">
        <v>57</v>
      </c>
      <c r="I1848" s="7">
        <v>23.117725499999999</v>
      </c>
      <c r="J1848" s="6" t="s">
        <v>15</v>
      </c>
      <c r="K1848" s="7">
        <v>74623.417371499992</v>
      </c>
      <c r="L1848" s="6" t="s">
        <v>15</v>
      </c>
      <c r="M1848" s="6"/>
      <c r="N1848" s="6"/>
      <c r="P1848" s="3">
        <f t="shared" si="283"/>
        <v>45317</v>
      </c>
      <c r="Q1848" t="str">
        <f t="shared" si="284"/>
        <v/>
      </c>
      <c r="R1848" t="str">
        <f t="shared" si="285"/>
        <v>Yes</v>
      </c>
      <c r="S1848">
        <f t="shared" si="286"/>
        <v>22347</v>
      </c>
      <c r="T1848" t="str">
        <f t="shared" si="287"/>
        <v>Cost of Sales 3</v>
      </c>
      <c r="U1848" s="3">
        <f t="shared" si="288"/>
        <v>45317</v>
      </c>
      <c r="V1848" t="str">
        <f>IF($R1848="No","",IF(D1848="","JD",INDEX(Lookup!$B:$B,MATCH(LEFT(D1848,2),Lookup!$A:$A,0))))</f>
        <v>PI</v>
      </c>
      <c r="W1848" t="str">
        <f t="shared" si="289"/>
        <v>xxxx xxx xxxxx</v>
      </c>
      <c r="X1848" t="str">
        <f t="shared" si="290"/>
        <v>xxxx xxx xxx xxx</v>
      </c>
      <c r="Y1848" t="str">
        <f t="shared" si="291"/>
        <v>PI xxx</v>
      </c>
      <c r="Z1848" s="5">
        <f t="shared" si="292"/>
        <v>27.207736000000001</v>
      </c>
    </row>
    <row r="1849" spans="1:26" x14ac:dyDescent="0.25">
      <c r="A1849" s="6" t="s">
        <v>16</v>
      </c>
      <c r="B1849" s="6" t="s">
        <v>16</v>
      </c>
      <c r="C1849" s="6" t="s">
        <v>54</v>
      </c>
      <c r="D1849" s="6" t="s">
        <v>55</v>
      </c>
      <c r="E1849" s="6">
        <v>11111</v>
      </c>
      <c r="F1849" s="6" t="s">
        <v>56</v>
      </c>
      <c r="G1849" s="6">
        <v>123456</v>
      </c>
      <c r="H1849" s="6" t="s">
        <v>57</v>
      </c>
      <c r="I1849" s="7">
        <v>27.207736000000001</v>
      </c>
      <c r="J1849" s="6" t="s">
        <v>15</v>
      </c>
      <c r="K1849" s="7">
        <v>74650.625107500004</v>
      </c>
      <c r="L1849" s="6" t="s">
        <v>15</v>
      </c>
      <c r="M1849" s="6"/>
      <c r="N1849" s="6"/>
      <c r="P1849" s="3">
        <f t="shared" si="283"/>
        <v>45317</v>
      </c>
      <c r="Q1849" t="str">
        <f t="shared" si="284"/>
        <v/>
      </c>
      <c r="R1849" t="str">
        <f t="shared" si="285"/>
        <v>Yes</v>
      </c>
      <c r="S1849">
        <f t="shared" si="286"/>
        <v>22347</v>
      </c>
      <c r="T1849" t="str">
        <f t="shared" si="287"/>
        <v>Cost of Sales 3</v>
      </c>
      <c r="U1849" s="3">
        <f t="shared" si="288"/>
        <v>45317</v>
      </c>
      <c r="V1849" t="str">
        <f>IF($R1849="No","",IF(D1849="","JD",INDEX(Lookup!$B:$B,MATCH(LEFT(D1849,2),Lookup!$A:$A,0))))</f>
        <v>PI</v>
      </c>
      <c r="W1849" t="str">
        <f t="shared" si="289"/>
        <v>xxxx xxx xxxxx</v>
      </c>
      <c r="X1849" t="str">
        <f t="shared" si="290"/>
        <v>xxxx xxx xxx xxx</v>
      </c>
      <c r="Y1849" t="str">
        <f t="shared" si="291"/>
        <v>PI xxx</v>
      </c>
      <c r="Z1849" s="5">
        <f t="shared" si="292"/>
        <v>16.1893615</v>
      </c>
    </row>
    <row r="1850" spans="1:26" x14ac:dyDescent="0.25">
      <c r="A1850" s="6" t="s">
        <v>16</v>
      </c>
      <c r="B1850" s="6" t="s">
        <v>16</v>
      </c>
      <c r="C1850" s="6" t="s">
        <v>54</v>
      </c>
      <c r="D1850" s="6" t="s">
        <v>55</v>
      </c>
      <c r="E1850" s="6">
        <v>11111</v>
      </c>
      <c r="F1850" s="6" t="s">
        <v>56</v>
      </c>
      <c r="G1850" s="6">
        <v>123456</v>
      </c>
      <c r="H1850" s="6" t="s">
        <v>57</v>
      </c>
      <c r="I1850" s="7">
        <v>16.1893615</v>
      </c>
      <c r="J1850" s="6" t="s">
        <v>15</v>
      </c>
      <c r="K1850" s="7">
        <v>74666.814469000004</v>
      </c>
      <c r="L1850" s="6" t="s">
        <v>15</v>
      </c>
      <c r="M1850" s="6"/>
      <c r="N1850" s="6"/>
      <c r="P1850" s="3">
        <f t="shared" si="283"/>
        <v>45317</v>
      </c>
      <c r="Q1850" t="str">
        <f t="shared" si="284"/>
        <v/>
      </c>
      <c r="R1850" t="str">
        <f t="shared" si="285"/>
        <v>Yes</v>
      </c>
      <c r="S1850">
        <f t="shared" si="286"/>
        <v>22347</v>
      </c>
      <c r="T1850" t="str">
        <f t="shared" si="287"/>
        <v>Cost of Sales 3</v>
      </c>
      <c r="U1850" s="3">
        <f t="shared" si="288"/>
        <v>45317</v>
      </c>
      <c r="V1850" t="str">
        <f>IF($R1850="No","",IF(D1850="","JD",INDEX(Lookup!$B:$B,MATCH(LEFT(D1850,2),Lookup!$A:$A,0))))</f>
        <v>PI</v>
      </c>
      <c r="W1850" t="str">
        <f t="shared" si="289"/>
        <v>xxxx xxx xxxxx</v>
      </c>
      <c r="X1850" t="str">
        <f t="shared" si="290"/>
        <v>xxxx xxx xxx xxx</v>
      </c>
      <c r="Y1850" t="str">
        <f t="shared" si="291"/>
        <v>PI xxx</v>
      </c>
      <c r="Z1850" s="5">
        <f t="shared" si="292"/>
        <v>54.895906000000004</v>
      </c>
    </row>
    <row r="1851" spans="1:26" x14ac:dyDescent="0.25">
      <c r="A1851" s="6" t="s">
        <v>16</v>
      </c>
      <c r="B1851" s="6" t="s">
        <v>16</v>
      </c>
      <c r="C1851" s="6" t="s">
        <v>54</v>
      </c>
      <c r="D1851" s="6" t="s">
        <v>55</v>
      </c>
      <c r="E1851" s="6">
        <v>11111</v>
      </c>
      <c r="F1851" s="6" t="s">
        <v>56</v>
      </c>
      <c r="G1851" s="6">
        <v>123456</v>
      </c>
      <c r="H1851" s="6" t="s">
        <v>57</v>
      </c>
      <c r="I1851" s="7">
        <v>54.895906000000004</v>
      </c>
      <c r="J1851" s="6" t="s">
        <v>15</v>
      </c>
      <c r="K1851" s="7">
        <v>74721.710374999995</v>
      </c>
      <c r="L1851" s="6" t="s">
        <v>15</v>
      </c>
      <c r="M1851" s="6"/>
      <c r="N1851" s="6"/>
      <c r="P1851" s="3">
        <f t="shared" si="283"/>
        <v>45317</v>
      </c>
      <c r="Q1851" t="str">
        <f t="shared" si="284"/>
        <v/>
      </c>
      <c r="R1851" t="str">
        <f t="shared" si="285"/>
        <v>Yes</v>
      </c>
      <c r="S1851">
        <f t="shared" si="286"/>
        <v>22347</v>
      </c>
      <c r="T1851" t="str">
        <f t="shared" si="287"/>
        <v>Cost of Sales 3</v>
      </c>
      <c r="U1851" s="3">
        <f t="shared" si="288"/>
        <v>45317</v>
      </c>
      <c r="V1851" t="str">
        <f>IF($R1851="No","",IF(D1851="","JD",INDEX(Lookup!$B:$B,MATCH(LEFT(D1851,2),Lookup!$A:$A,0))))</f>
        <v>PI</v>
      </c>
      <c r="W1851" t="str">
        <f t="shared" si="289"/>
        <v>xxxx xxx xxxxx</v>
      </c>
      <c r="X1851" t="str">
        <f t="shared" si="290"/>
        <v>xxxx xxx xxx xxx</v>
      </c>
      <c r="Y1851" t="str">
        <f t="shared" si="291"/>
        <v>PI xxx</v>
      </c>
      <c r="Z1851" s="5">
        <f t="shared" si="292"/>
        <v>28.617430500000001</v>
      </c>
    </row>
    <row r="1852" spans="1:26" x14ac:dyDescent="0.25">
      <c r="A1852" s="6" t="s">
        <v>16</v>
      </c>
      <c r="B1852" s="6" t="s">
        <v>16</v>
      </c>
      <c r="C1852" s="6" t="s">
        <v>54</v>
      </c>
      <c r="D1852" s="6" t="s">
        <v>55</v>
      </c>
      <c r="E1852" s="6">
        <v>11111</v>
      </c>
      <c r="F1852" s="6" t="s">
        <v>56</v>
      </c>
      <c r="G1852" s="6">
        <v>123456</v>
      </c>
      <c r="H1852" s="6" t="s">
        <v>57</v>
      </c>
      <c r="I1852" s="7">
        <v>28.617430500000001</v>
      </c>
      <c r="J1852" s="6" t="s">
        <v>15</v>
      </c>
      <c r="K1852" s="7">
        <v>74750.327805499997</v>
      </c>
      <c r="L1852" s="6" t="s">
        <v>15</v>
      </c>
      <c r="M1852" s="6"/>
      <c r="N1852" s="6"/>
      <c r="P1852" s="3">
        <f t="shared" si="283"/>
        <v>45317</v>
      </c>
      <c r="Q1852" t="str">
        <f t="shared" si="284"/>
        <v/>
      </c>
      <c r="R1852" t="str">
        <f t="shared" si="285"/>
        <v>Yes</v>
      </c>
      <c r="S1852">
        <f t="shared" si="286"/>
        <v>22347</v>
      </c>
      <c r="T1852" t="str">
        <f t="shared" si="287"/>
        <v>Cost of Sales 3</v>
      </c>
      <c r="U1852" s="3">
        <f t="shared" si="288"/>
        <v>45317</v>
      </c>
      <c r="V1852" t="str">
        <f>IF($R1852="No","",IF(D1852="","JD",INDEX(Lookup!$B:$B,MATCH(LEFT(D1852,2),Lookup!$A:$A,0))))</f>
        <v>PI</v>
      </c>
      <c r="W1852" t="str">
        <f t="shared" si="289"/>
        <v>xxxx xxx xxxxx</v>
      </c>
      <c r="X1852" t="str">
        <f t="shared" si="290"/>
        <v>xxxx xxx xxx xxx</v>
      </c>
      <c r="Y1852" t="str">
        <f t="shared" si="291"/>
        <v>PI xxx</v>
      </c>
      <c r="Z1852" s="5">
        <f t="shared" si="292"/>
        <v>14.7101305</v>
      </c>
    </row>
    <row r="1853" spans="1:26" x14ac:dyDescent="0.25">
      <c r="A1853" s="6" t="s">
        <v>16</v>
      </c>
      <c r="B1853" s="6" t="s">
        <v>16</v>
      </c>
      <c r="C1853" s="6" t="s">
        <v>54</v>
      </c>
      <c r="D1853" s="6" t="s">
        <v>55</v>
      </c>
      <c r="E1853" s="6">
        <v>11111</v>
      </c>
      <c r="F1853" s="6" t="s">
        <v>56</v>
      </c>
      <c r="G1853" s="6">
        <v>123456</v>
      </c>
      <c r="H1853" s="6" t="s">
        <v>57</v>
      </c>
      <c r="I1853" s="7">
        <v>14.7101305</v>
      </c>
      <c r="J1853" s="6" t="s">
        <v>15</v>
      </c>
      <c r="K1853" s="7">
        <v>74765.037935999993</v>
      </c>
      <c r="L1853" s="6" t="s">
        <v>15</v>
      </c>
      <c r="M1853" s="6"/>
      <c r="N1853" s="6"/>
      <c r="P1853" s="3">
        <f t="shared" si="283"/>
        <v>45317</v>
      </c>
      <c r="Q1853" t="str">
        <f t="shared" si="284"/>
        <v/>
      </c>
      <c r="R1853" t="str">
        <f t="shared" si="285"/>
        <v>Yes</v>
      </c>
      <c r="S1853">
        <f t="shared" si="286"/>
        <v>22347</v>
      </c>
      <c r="T1853" t="str">
        <f t="shared" si="287"/>
        <v>Cost of Sales 3</v>
      </c>
      <c r="U1853" s="3">
        <f t="shared" si="288"/>
        <v>45317</v>
      </c>
      <c r="V1853" t="str">
        <f>IF($R1853="No","",IF(D1853="","JD",INDEX(Lookup!$B:$B,MATCH(LEFT(D1853,2),Lookup!$A:$A,0))))</f>
        <v>PI</v>
      </c>
      <c r="W1853" t="str">
        <f t="shared" si="289"/>
        <v>xxxx xxx xxxxx</v>
      </c>
      <c r="X1853" t="str">
        <f t="shared" si="290"/>
        <v>xxxx xxx xxx xxx</v>
      </c>
      <c r="Y1853" t="str">
        <f t="shared" si="291"/>
        <v>PI xxx</v>
      </c>
      <c r="Z1853" s="5">
        <f t="shared" si="292"/>
        <v>25.930793000000001</v>
      </c>
    </row>
    <row r="1854" spans="1:26" x14ac:dyDescent="0.25">
      <c r="A1854" s="6" t="s">
        <v>16</v>
      </c>
      <c r="B1854" s="6" t="s">
        <v>16</v>
      </c>
      <c r="C1854" s="6" t="s">
        <v>54</v>
      </c>
      <c r="D1854" s="6" t="s">
        <v>55</v>
      </c>
      <c r="E1854" s="6">
        <v>11111</v>
      </c>
      <c r="F1854" s="6" t="s">
        <v>56</v>
      </c>
      <c r="G1854" s="6">
        <v>123456</v>
      </c>
      <c r="H1854" s="6" t="s">
        <v>57</v>
      </c>
      <c r="I1854" s="7">
        <v>25.930793000000001</v>
      </c>
      <c r="J1854" s="6" t="s">
        <v>15</v>
      </c>
      <c r="K1854" s="7">
        <v>74790.968729</v>
      </c>
      <c r="L1854" s="6" t="s">
        <v>15</v>
      </c>
      <c r="M1854" s="6"/>
      <c r="N1854" s="6"/>
      <c r="P1854" s="3">
        <f t="shared" si="283"/>
        <v>45317</v>
      </c>
      <c r="Q1854" t="str">
        <f t="shared" si="284"/>
        <v/>
      </c>
      <c r="R1854" t="str">
        <f t="shared" si="285"/>
        <v>Yes</v>
      </c>
      <c r="S1854">
        <f t="shared" si="286"/>
        <v>22347</v>
      </c>
      <c r="T1854" t="str">
        <f t="shared" si="287"/>
        <v>Cost of Sales 3</v>
      </c>
      <c r="U1854" s="3">
        <f t="shared" si="288"/>
        <v>45317</v>
      </c>
      <c r="V1854" t="str">
        <f>IF($R1854="No","",IF(D1854="","JD",INDEX(Lookup!$B:$B,MATCH(LEFT(D1854,2),Lookup!$A:$A,0))))</f>
        <v>PI</v>
      </c>
      <c r="W1854" t="str">
        <f t="shared" si="289"/>
        <v>xxxx xxx xxxxx</v>
      </c>
      <c r="X1854" t="str">
        <f t="shared" si="290"/>
        <v>xxxx xxx xxx xxx</v>
      </c>
      <c r="Y1854" t="str">
        <f t="shared" si="291"/>
        <v>PI xxx</v>
      </c>
      <c r="Z1854" s="5">
        <f t="shared" si="292"/>
        <v>2010.8185780000001</v>
      </c>
    </row>
    <row r="1855" spans="1:26" x14ac:dyDescent="0.25">
      <c r="A1855" s="6" t="s">
        <v>16</v>
      </c>
      <c r="B1855" s="6" t="s">
        <v>16</v>
      </c>
      <c r="C1855" s="6" t="s">
        <v>54</v>
      </c>
      <c r="D1855" s="6" t="s">
        <v>55</v>
      </c>
      <c r="E1855" s="6">
        <v>11111</v>
      </c>
      <c r="F1855" s="6" t="s">
        <v>56</v>
      </c>
      <c r="G1855" s="6">
        <v>123456</v>
      </c>
      <c r="H1855" s="6" t="s">
        <v>57</v>
      </c>
      <c r="I1855" s="7">
        <v>2010.8185780000001</v>
      </c>
      <c r="J1855" s="6" t="s">
        <v>15</v>
      </c>
      <c r="K1855" s="7">
        <v>76801.787306999991</v>
      </c>
      <c r="L1855" s="6" t="s">
        <v>15</v>
      </c>
      <c r="M1855" s="6"/>
      <c r="N1855" s="6"/>
      <c r="P1855" s="3">
        <f t="shared" si="283"/>
        <v>45317</v>
      </c>
      <c r="Q1855" t="str">
        <f t="shared" si="284"/>
        <v/>
      </c>
      <c r="R1855" t="str">
        <f t="shared" si="285"/>
        <v>Yes</v>
      </c>
      <c r="S1855">
        <f t="shared" si="286"/>
        <v>22347</v>
      </c>
      <c r="T1855" t="str">
        <f t="shared" si="287"/>
        <v>Cost of Sales 3</v>
      </c>
      <c r="U1855" s="3">
        <f t="shared" si="288"/>
        <v>45317</v>
      </c>
      <c r="V1855" t="str">
        <f>IF($R1855="No","",IF(D1855="","JD",INDEX(Lookup!$B:$B,MATCH(LEFT(D1855,2),Lookup!$A:$A,0))))</f>
        <v>PI</v>
      </c>
      <c r="W1855" t="str">
        <f t="shared" si="289"/>
        <v>xxxx xxx xxxxx</v>
      </c>
      <c r="X1855" t="str">
        <f t="shared" si="290"/>
        <v>xxxx xxx xxx xxx</v>
      </c>
      <c r="Y1855" t="str">
        <f t="shared" si="291"/>
        <v>PI xxx</v>
      </c>
      <c r="Z1855" s="5">
        <f t="shared" si="292"/>
        <v>49.332986000000005</v>
      </c>
    </row>
    <row r="1856" spans="1:26" x14ac:dyDescent="0.25">
      <c r="A1856" s="6" t="s">
        <v>16</v>
      </c>
      <c r="B1856" s="6" t="s">
        <v>16</v>
      </c>
      <c r="C1856" s="6" t="s">
        <v>54</v>
      </c>
      <c r="D1856" s="6" t="s">
        <v>55</v>
      </c>
      <c r="E1856" s="6">
        <v>11111</v>
      </c>
      <c r="F1856" s="6" t="s">
        <v>56</v>
      </c>
      <c r="G1856" s="6">
        <v>123456</v>
      </c>
      <c r="H1856" s="6" t="s">
        <v>57</v>
      </c>
      <c r="I1856" s="7">
        <v>49.332986000000005</v>
      </c>
      <c r="J1856" s="6" t="s">
        <v>15</v>
      </c>
      <c r="K1856" s="7">
        <v>76851.120293</v>
      </c>
      <c r="L1856" s="6" t="s">
        <v>15</v>
      </c>
      <c r="M1856" s="6"/>
      <c r="N1856" s="6"/>
      <c r="P1856" s="3">
        <f t="shared" si="283"/>
        <v>45317</v>
      </c>
      <c r="Q1856" t="str">
        <f t="shared" si="284"/>
        <v/>
      </c>
      <c r="R1856" t="str">
        <f t="shared" si="285"/>
        <v>Yes</v>
      </c>
      <c r="S1856">
        <f t="shared" si="286"/>
        <v>22347</v>
      </c>
      <c r="T1856" t="str">
        <f t="shared" si="287"/>
        <v>Cost of Sales 3</v>
      </c>
      <c r="U1856" s="3">
        <f t="shared" si="288"/>
        <v>45317</v>
      </c>
      <c r="V1856" t="str">
        <f>IF($R1856="No","",IF(D1856="","JD",INDEX(Lookup!$B:$B,MATCH(LEFT(D1856,2),Lookup!$A:$A,0))))</f>
        <v>PI</v>
      </c>
      <c r="W1856" t="str">
        <f t="shared" si="289"/>
        <v>xxxx xxx xxxxx</v>
      </c>
      <c r="X1856" t="str">
        <f t="shared" si="290"/>
        <v>xxxx xxx xxx xxx</v>
      </c>
      <c r="Y1856" t="str">
        <f t="shared" si="291"/>
        <v>PI xxx</v>
      </c>
      <c r="Z1856" s="5">
        <f t="shared" si="292"/>
        <v>-49.332986000000005</v>
      </c>
    </row>
    <row r="1857" spans="1:26" x14ac:dyDescent="0.25">
      <c r="A1857" s="6" t="s">
        <v>16</v>
      </c>
      <c r="B1857" s="6" t="s">
        <v>16</v>
      </c>
      <c r="C1857" s="6" t="s">
        <v>54</v>
      </c>
      <c r="D1857" s="6" t="s">
        <v>55</v>
      </c>
      <c r="E1857" s="6">
        <v>11111</v>
      </c>
      <c r="F1857" s="6" t="s">
        <v>56</v>
      </c>
      <c r="G1857" s="6">
        <v>123456</v>
      </c>
      <c r="H1857" s="6" t="s">
        <v>57</v>
      </c>
      <c r="I1857" s="7">
        <v>-49.332986000000005</v>
      </c>
      <c r="J1857" s="6" t="s">
        <v>15</v>
      </c>
      <c r="K1857" s="7">
        <v>76801.787306999991</v>
      </c>
      <c r="L1857" s="6" t="s">
        <v>15</v>
      </c>
      <c r="M1857" s="6"/>
      <c r="N1857" s="6"/>
      <c r="P1857" s="3">
        <f t="shared" si="283"/>
        <v>45317</v>
      </c>
      <c r="Q1857" t="str">
        <f t="shared" si="284"/>
        <v/>
      </c>
      <c r="R1857" t="str">
        <f t="shared" si="285"/>
        <v>Yes</v>
      </c>
      <c r="S1857">
        <f t="shared" si="286"/>
        <v>22347</v>
      </c>
      <c r="T1857" t="str">
        <f t="shared" si="287"/>
        <v>Cost of Sales 3</v>
      </c>
      <c r="U1857" s="3">
        <f t="shared" si="288"/>
        <v>45317</v>
      </c>
      <c r="V1857" t="str">
        <f>IF($R1857="No","",IF(D1857="","JD",INDEX(Lookup!$B:$B,MATCH(LEFT(D1857,2),Lookup!$A:$A,0))))</f>
        <v>PI</v>
      </c>
      <c r="W1857" t="str">
        <f t="shared" si="289"/>
        <v>xxxx xxx xxxxx</v>
      </c>
      <c r="X1857" t="str">
        <f t="shared" si="290"/>
        <v>xxxx xxx xxx xxx</v>
      </c>
      <c r="Y1857" t="str">
        <f t="shared" si="291"/>
        <v>PI xxx</v>
      </c>
      <c r="Z1857" s="5">
        <f t="shared" si="292"/>
        <v>49.332986000000005</v>
      </c>
    </row>
    <row r="1858" spans="1:26" x14ac:dyDescent="0.25">
      <c r="A1858" s="6" t="s">
        <v>16</v>
      </c>
      <c r="B1858" s="6" t="s">
        <v>16</v>
      </c>
      <c r="C1858" s="6" t="s">
        <v>54</v>
      </c>
      <c r="D1858" s="6" t="s">
        <v>55</v>
      </c>
      <c r="E1858" s="6">
        <v>11111</v>
      </c>
      <c r="F1858" s="6" t="s">
        <v>56</v>
      </c>
      <c r="G1858" s="6">
        <v>123456</v>
      </c>
      <c r="H1858" s="6" t="s">
        <v>57</v>
      </c>
      <c r="I1858" s="7">
        <v>49.332986000000005</v>
      </c>
      <c r="J1858" s="6" t="s">
        <v>15</v>
      </c>
      <c r="K1858" s="7">
        <v>76851.120293</v>
      </c>
      <c r="L1858" s="6" t="s">
        <v>15</v>
      </c>
      <c r="M1858" s="6"/>
      <c r="N1858" s="6"/>
      <c r="P1858" s="3">
        <f t="shared" si="283"/>
        <v>45317</v>
      </c>
      <c r="Q1858" t="str">
        <f t="shared" si="284"/>
        <v/>
      </c>
      <c r="R1858" t="str">
        <f t="shared" si="285"/>
        <v>Yes</v>
      </c>
      <c r="S1858">
        <f t="shared" si="286"/>
        <v>22347</v>
      </c>
      <c r="T1858" t="str">
        <f t="shared" si="287"/>
        <v>Cost of Sales 3</v>
      </c>
      <c r="U1858" s="3">
        <f t="shared" si="288"/>
        <v>45317</v>
      </c>
      <c r="V1858" t="str">
        <f>IF($R1858="No","",IF(D1858="","JD",INDEX(Lookup!$B:$B,MATCH(LEFT(D1858,2),Lookup!$A:$A,0))))</f>
        <v>PI</v>
      </c>
      <c r="W1858" t="str">
        <f t="shared" si="289"/>
        <v>xxxx xxx xxxxx</v>
      </c>
      <c r="X1858" t="str">
        <f t="shared" si="290"/>
        <v>xxxx xxx xxx xxx</v>
      </c>
      <c r="Y1858" t="str">
        <f t="shared" si="291"/>
        <v>PI xxx</v>
      </c>
      <c r="Z1858" s="5">
        <f t="shared" si="292"/>
        <v>16.360042</v>
      </c>
    </row>
    <row r="1859" spans="1:26" x14ac:dyDescent="0.25">
      <c r="A1859" s="6" t="s">
        <v>16</v>
      </c>
      <c r="B1859" s="6" t="s">
        <v>16</v>
      </c>
      <c r="C1859" s="6" t="s">
        <v>54</v>
      </c>
      <c r="D1859" s="6" t="s">
        <v>55</v>
      </c>
      <c r="E1859" s="6">
        <v>11111</v>
      </c>
      <c r="F1859" s="6" t="s">
        <v>56</v>
      </c>
      <c r="G1859" s="6">
        <v>123456</v>
      </c>
      <c r="H1859" s="6" t="s">
        <v>57</v>
      </c>
      <c r="I1859" s="7">
        <v>16.360042</v>
      </c>
      <c r="J1859" s="6" t="s">
        <v>15</v>
      </c>
      <c r="K1859" s="7">
        <v>76867.480335</v>
      </c>
      <c r="L1859" s="6" t="s">
        <v>15</v>
      </c>
      <c r="M1859" s="6"/>
      <c r="N1859" s="6"/>
      <c r="P1859" s="3">
        <f t="shared" si="283"/>
        <v>45317</v>
      </c>
      <c r="Q1859" t="str">
        <f t="shared" si="284"/>
        <v/>
      </c>
      <c r="R1859" t="str">
        <f t="shared" si="285"/>
        <v>Yes</v>
      </c>
      <c r="S1859">
        <f t="shared" si="286"/>
        <v>22347</v>
      </c>
      <c r="T1859" t="str">
        <f t="shared" si="287"/>
        <v>Cost of Sales 3</v>
      </c>
      <c r="U1859" s="3">
        <f t="shared" si="288"/>
        <v>45317</v>
      </c>
      <c r="V1859" t="str">
        <f>IF($R1859="No","",IF(D1859="","JD",INDEX(Lookup!$B:$B,MATCH(LEFT(D1859,2),Lookup!$A:$A,0))))</f>
        <v>PI</v>
      </c>
      <c r="W1859" t="str">
        <f t="shared" si="289"/>
        <v>xxxx xxx xxxxx</v>
      </c>
      <c r="X1859" t="str">
        <f t="shared" si="290"/>
        <v>xxxx xxx xxx xxx</v>
      </c>
      <c r="Y1859" t="str">
        <f t="shared" si="291"/>
        <v>PI xxx</v>
      </c>
      <c r="Z1859" s="5">
        <f t="shared" si="292"/>
        <v>52.190303999999998</v>
      </c>
    </row>
    <row r="1860" spans="1:26" x14ac:dyDescent="0.25">
      <c r="A1860" s="6" t="s">
        <v>16</v>
      </c>
      <c r="B1860" s="6" t="s">
        <v>16</v>
      </c>
      <c r="C1860" s="6" t="s">
        <v>54</v>
      </c>
      <c r="D1860" s="6" t="s">
        <v>55</v>
      </c>
      <c r="E1860" s="6">
        <v>11111</v>
      </c>
      <c r="F1860" s="6" t="s">
        <v>56</v>
      </c>
      <c r="G1860" s="6">
        <v>123456</v>
      </c>
      <c r="H1860" s="6" t="s">
        <v>57</v>
      </c>
      <c r="I1860" s="7">
        <v>52.190303999999998</v>
      </c>
      <c r="J1860" s="6" t="s">
        <v>15</v>
      </c>
      <c r="K1860" s="7">
        <v>76919.670639000004</v>
      </c>
      <c r="L1860" s="6" t="s">
        <v>15</v>
      </c>
      <c r="M1860" s="6"/>
      <c r="N1860" s="6"/>
      <c r="P1860" s="3">
        <f t="shared" ref="P1860:P1911" si="293">IFERROR(DATE(RIGHT(A1860,4), MID(A1860,4,2), LEFT(A1860,2)),"")</f>
        <v>45317</v>
      </c>
      <c r="Q1860" t="str">
        <f t="shared" ref="Q1860:Q1911" si="294">IF(AND(I1860="",A1860&lt;&gt;""),"OB","")</f>
        <v/>
      </c>
      <c r="R1860" t="str">
        <f t="shared" ref="R1860:R1911" si="295">IF(Q1860="OB","Yes",IF(I1860&lt;&gt;"","Yes","No"))</f>
        <v>Yes</v>
      </c>
      <c r="S1860">
        <f t="shared" ref="S1860:S1911" si="296">IF($R1860="No","",IF(AND($L1860&lt;&gt;"",$L1859=""),$B1860,S1859))</f>
        <v>22347</v>
      </c>
      <c r="T1860" t="str">
        <f t="shared" ref="T1860:T1911" si="297">IF($R1860="No","",IF(AND($L1860&lt;&gt;"",$L1859=""),$F1860,T1859))</f>
        <v>Cost of Sales 3</v>
      </c>
      <c r="U1860" s="3">
        <f t="shared" ref="U1860:U1911" si="298">IF(Q1860="OB",MIN(P:P)-1,IF(R1860="Yes",P1860,""))</f>
        <v>45317</v>
      </c>
      <c r="V1860" t="str">
        <f>IF($R1860="No","",IF(D1860="","JD",INDEX(Lookup!$B:$B,MATCH(LEFT(D1860,2),Lookup!$A:$A,0))))</f>
        <v>PI</v>
      </c>
      <c r="W1860" t="str">
        <f t="shared" ref="W1860:W1911" si="299">IF(R1860="No","",IF(OR(V1860="PI",V1860="SI"),H1860,""))</f>
        <v>xxxx xxx xxxxx</v>
      </c>
      <c r="X1860" t="str">
        <f t="shared" ref="X1860:X1911" si="300">IF(R1860="Yes",F1860,"")</f>
        <v>xxxx xxx xxx xxx</v>
      </c>
      <c r="Y1860" t="str">
        <f t="shared" ref="Y1860:Y1911" si="301">IF(R1860="No","",IF(OR(V1860="PI",V1860="SI"),D1860,""))</f>
        <v>PI xxx</v>
      </c>
      <c r="Z1860" s="5">
        <f t="shared" ref="Z1860:Z1911" si="302">IF(R1860="No","",IF(Q1860="OB",K1860,I1861))</f>
        <v>14.754381</v>
      </c>
    </row>
    <row r="1861" spans="1:26" x14ac:dyDescent="0.25">
      <c r="A1861" s="6" t="s">
        <v>16</v>
      </c>
      <c r="B1861" s="6" t="s">
        <v>16</v>
      </c>
      <c r="C1861" s="6" t="s">
        <v>54</v>
      </c>
      <c r="D1861" s="6" t="s">
        <v>55</v>
      </c>
      <c r="E1861" s="6">
        <v>11111</v>
      </c>
      <c r="F1861" s="6" t="s">
        <v>56</v>
      </c>
      <c r="G1861" s="6">
        <v>123456</v>
      </c>
      <c r="H1861" s="6" t="s">
        <v>57</v>
      </c>
      <c r="I1861" s="7">
        <v>14.754381</v>
      </c>
      <c r="J1861" s="6" t="s">
        <v>15</v>
      </c>
      <c r="K1861" s="7">
        <v>76934.425019999995</v>
      </c>
      <c r="L1861" s="6" t="s">
        <v>15</v>
      </c>
      <c r="M1861" s="6"/>
      <c r="N1861" s="6"/>
      <c r="P1861" s="3">
        <f t="shared" si="293"/>
        <v>45317</v>
      </c>
      <c r="Q1861" t="str">
        <f t="shared" si="294"/>
        <v/>
      </c>
      <c r="R1861" t="str">
        <f t="shared" si="295"/>
        <v>Yes</v>
      </c>
      <c r="S1861">
        <f t="shared" si="296"/>
        <v>22347</v>
      </c>
      <c r="T1861" t="str">
        <f t="shared" si="297"/>
        <v>Cost of Sales 3</v>
      </c>
      <c r="U1861" s="3">
        <f t="shared" si="298"/>
        <v>45317</v>
      </c>
      <c r="V1861" t="str">
        <f>IF($R1861="No","",IF(D1861="","JD",INDEX(Lookup!$B:$B,MATCH(LEFT(D1861,2),Lookup!$A:$A,0))))</f>
        <v>PI</v>
      </c>
      <c r="W1861" t="str">
        <f t="shared" si="299"/>
        <v>xxxx xxx xxxxx</v>
      </c>
      <c r="X1861" t="str">
        <f t="shared" si="300"/>
        <v>xxxx xxx xxx xxx</v>
      </c>
      <c r="Y1861" t="str">
        <f t="shared" si="301"/>
        <v>PI xxx</v>
      </c>
      <c r="Z1861" s="5">
        <f t="shared" si="302"/>
        <v>49.668025499999992</v>
      </c>
    </row>
    <row r="1862" spans="1:26" x14ac:dyDescent="0.25">
      <c r="A1862" s="6" t="s">
        <v>16</v>
      </c>
      <c r="B1862" s="6" t="s">
        <v>16</v>
      </c>
      <c r="C1862" s="6" t="s">
        <v>54</v>
      </c>
      <c r="D1862" s="6" t="s">
        <v>55</v>
      </c>
      <c r="E1862" s="6">
        <v>11111</v>
      </c>
      <c r="F1862" s="6" t="s">
        <v>56</v>
      </c>
      <c r="G1862" s="6">
        <v>123456</v>
      </c>
      <c r="H1862" s="6" t="s">
        <v>57</v>
      </c>
      <c r="I1862" s="7">
        <v>49.668025499999992</v>
      </c>
      <c r="J1862" s="6" t="s">
        <v>15</v>
      </c>
      <c r="K1862" s="7">
        <v>76984.093045499991</v>
      </c>
      <c r="L1862" s="6" t="s">
        <v>15</v>
      </c>
      <c r="M1862" s="6"/>
      <c r="N1862" s="6"/>
      <c r="P1862" s="3">
        <f t="shared" si="293"/>
        <v>45317</v>
      </c>
      <c r="Q1862" t="str">
        <f t="shared" si="294"/>
        <v/>
      </c>
      <c r="R1862" t="str">
        <f t="shared" si="295"/>
        <v>Yes</v>
      </c>
      <c r="S1862">
        <f t="shared" si="296"/>
        <v>22347</v>
      </c>
      <c r="T1862" t="str">
        <f t="shared" si="297"/>
        <v>Cost of Sales 3</v>
      </c>
      <c r="U1862" s="3">
        <f t="shared" si="298"/>
        <v>45317</v>
      </c>
      <c r="V1862" t="str">
        <f>IF($R1862="No","",IF(D1862="","JD",INDEX(Lookup!$B:$B,MATCH(LEFT(D1862,2),Lookup!$A:$A,0))))</f>
        <v>PI</v>
      </c>
      <c r="W1862" t="str">
        <f t="shared" si="299"/>
        <v>xxxx xxx xxxxx</v>
      </c>
      <c r="X1862" t="str">
        <f t="shared" si="300"/>
        <v>xxxx xxx xxx xxx</v>
      </c>
      <c r="Y1862" t="str">
        <f t="shared" si="301"/>
        <v>PI xxx</v>
      </c>
      <c r="Z1862" s="5">
        <f t="shared" si="302"/>
        <v>14.343483500000001</v>
      </c>
    </row>
    <row r="1863" spans="1:26" x14ac:dyDescent="0.25">
      <c r="A1863" s="6" t="s">
        <v>16</v>
      </c>
      <c r="B1863" s="6" t="s">
        <v>16</v>
      </c>
      <c r="C1863" s="6" t="s">
        <v>54</v>
      </c>
      <c r="D1863" s="6" t="s">
        <v>55</v>
      </c>
      <c r="E1863" s="6">
        <v>11111</v>
      </c>
      <c r="F1863" s="6" t="s">
        <v>56</v>
      </c>
      <c r="G1863" s="6">
        <v>123456</v>
      </c>
      <c r="H1863" s="6" t="s">
        <v>57</v>
      </c>
      <c r="I1863" s="7">
        <v>14.343483500000001</v>
      </c>
      <c r="J1863" s="6" t="s">
        <v>15</v>
      </c>
      <c r="K1863" s="7">
        <v>76998.436528999999</v>
      </c>
      <c r="L1863" s="6" t="s">
        <v>15</v>
      </c>
      <c r="M1863" s="6"/>
      <c r="N1863" s="6"/>
      <c r="P1863" s="3">
        <f t="shared" si="293"/>
        <v>45317</v>
      </c>
      <c r="Q1863" t="str">
        <f t="shared" si="294"/>
        <v/>
      </c>
      <c r="R1863" t="str">
        <f t="shared" si="295"/>
        <v>Yes</v>
      </c>
      <c r="S1863">
        <f t="shared" si="296"/>
        <v>22347</v>
      </c>
      <c r="T1863" t="str">
        <f t="shared" si="297"/>
        <v>Cost of Sales 3</v>
      </c>
      <c r="U1863" s="3">
        <f t="shared" si="298"/>
        <v>45317</v>
      </c>
      <c r="V1863" t="str">
        <f>IF($R1863="No","",IF(D1863="","JD",INDEX(Lookup!$B:$B,MATCH(LEFT(D1863,2),Lookup!$A:$A,0))))</f>
        <v>PI</v>
      </c>
      <c r="W1863" t="str">
        <f t="shared" si="299"/>
        <v>xxxx xxx xxxxx</v>
      </c>
      <c r="X1863" t="str">
        <f t="shared" si="300"/>
        <v>xxxx xxx xxx xxx</v>
      </c>
      <c r="Y1863" t="str">
        <f t="shared" si="301"/>
        <v>PI xxx</v>
      </c>
      <c r="Z1863" s="5">
        <f t="shared" si="302"/>
        <v>25.184856000000003</v>
      </c>
    </row>
    <row r="1864" spans="1:26" x14ac:dyDescent="0.25">
      <c r="A1864" s="6" t="s">
        <v>16</v>
      </c>
      <c r="B1864" s="6" t="s">
        <v>16</v>
      </c>
      <c r="C1864" s="6" t="s">
        <v>54</v>
      </c>
      <c r="D1864" s="6" t="s">
        <v>55</v>
      </c>
      <c r="E1864" s="6">
        <v>11111</v>
      </c>
      <c r="F1864" s="6" t="s">
        <v>56</v>
      </c>
      <c r="G1864" s="6">
        <v>123456</v>
      </c>
      <c r="H1864" s="6" t="s">
        <v>57</v>
      </c>
      <c r="I1864" s="7">
        <v>25.184856000000003</v>
      </c>
      <c r="J1864" s="6" t="s">
        <v>15</v>
      </c>
      <c r="K1864" s="7">
        <v>77023.621384999991</v>
      </c>
      <c r="L1864" s="6" t="s">
        <v>15</v>
      </c>
      <c r="M1864" s="6"/>
      <c r="N1864" s="6"/>
      <c r="P1864" s="3">
        <f t="shared" si="293"/>
        <v>45317</v>
      </c>
      <c r="Q1864" t="str">
        <f t="shared" si="294"/>
        <v/>
      </c>
      <c r="R1864" t="str">
        <f t="shared" si="295"/>
        <v>Yes</v>
      </c>
      <c r="S1864">
        <f t="shared" si="296"/>
        <v>22347</v>
      </c>
      <c r="T1864" t="str">
        <f t="shared" si="297"/>
        <v>Cost of Sales 3</v>
      </c>
      <c r="U1864" s="3">
        <f t="shared" si="298"/>
        <v>45317</v>
      </c>
      <c r="V1864" t="str">
        <f>IF($R1864="No","",IF(D1864="","JD",INDEX(Lookup!$B:$B,MATCH(LEFT(D1864,2),Lookup!$A:$A,0))))</f>
        <v>PI</v>
      </c>
      <c r="W1864" t="str">
        <f t="shared" si="299"/>
        <v>xxxx xxx xxxxx</v>
      </c>
      <c r="X1864" t="str">
        <f t="shared" si="300"/>
        <v>xxxx xxx xxx xxx</v>
      </c>
      <c r="Y1864" t="str">
        <f t="shared" si="301"/>
        <v>PI xxx</v>
      </c>
      <c r="Z1864" s="5">
        <f t="shared" si="302"/>
        <v>29.445546999999998</v>
      </c>
    </row>
    <row r="1865" spans="1:26" x14ac:dyDescent="0.25">
      <c r="A1865" s="6" t="s">
        <v>16</v>
      </c>
      <c r="B1865" s="6" t="s">
        <v>16</v>
      </c>
      <c r="C1865" s="6" t="s">
        <v>54</v>
      </c>
      <c r="D1865" s="6" t="s">
        <v>55</v>
      </c>
      <c r="E1865" s="6">
        <v>11111</v>
      </c>
      <c r="F1865" s="6" t="s">
        <v>56</v>
      </c>
      <c r="G1865" s="6">
        <v>123456</v>
      </c>
      <c r="H1865" s="6" t="s">
        <v>57</v>
      </c>
      <c r="I1865" s="7">
        <v>29.445546999999998</v>
      </c>
      <c r="J1865" s="6" t="s">
        <v>15</v>
      </c>
      <c r="K1865" s="7">
        <v>77053.066932000002</v>
      </c>
      <c r="L1865" s="6" t="s">
        <v>15</v>
      </c>
      <c r="M1865" s="6"/>
      <c r="N1865" s="6"/>
      <c r="P1865" s="3">
        <f t="shared" si="293"/>
        <v>45317</v>
      </c>
      <c r="Q1865" t="str">
        <f t="shared" si="294"/>
        <v/>
      </c>
      <c r="R1865" t="str">
        <f t="shared" si="295"/>
        <v>Yes</v>
      </c>
      <c r="S1865">
        <f t="shared" si="296"/>
        <v>22347</v>
      </c>
      <c r="T1865" t="str">
        <f t="shared" si="297"/>
        <v>Cost of Sales 3</v>
      </c>
      <c r="U1865" s="3">
        <f t="shared" si="298"/>
        <v>45317</v>
      </c>
      <c r="V1865" t="str">
        <f>IF($R1865="No","",IF(D1865="","JD",INDEX(Lookup!$B:$B,MATCH(LEFT(D1865,2),Lookup!$A:$A,0))))</f>
        <v>PI</v>
      </c>
      <c r="W1865" t="str">
        <f t="shared" si="299"/>
        <v>xxxx xxx xxxxx</v>
      </c>
      <c r="X1865" t="str">
        <f t="shared" si="300"/>
        <v>xxxx xxx xxx xxx</v>
      </c>
      <c r="Y1865" t="str">
        <f t="shared" si="301"/>
        <v>PI xxx</v>
      </c>
      <c r="Z1865" s="5">
        <f t="shared" si="302"/>
        <v>22.466611</v>
      </c>
    </row>
    <row r="1866" spans="1:26" x14ac:dyDescent="0.25">
      <c r="A1866" s="6" t="s">
        <v>16</v>
      </c>
      <c r="B1866" s="6" t="s">
        <v>16</v>
      </c>
      <c r="C1866" s="6" t="s">
        <v>54</v>
      </c>
      <c r="D1866" s="6" t="s">
        <v>55</v>
      </c>
      <c r="E1866" s="6">
        <v>11111</v>
      </c>
      <c r="F1866" s="6" t="s">
        <v>56</v>
      </c>
      <c r="G1866" s="6">
        <v>123456</v>
      </c>
      <c r="H1866" s="6" t="s">
        <v>57</v>
      </c>
      <c r="I1866" s="7">
        <v>22.466611</v>
      </c>
      <c r="J1866" s="6" t="s">
        <v>15</v>
      </c>
      <c r="K1866" s="7">
        <v>77075.533542999998</v>
      </c>
      <c r="L1866" s="6" t="s">
        <v>15</v>
      </c>
      <c r="M1866" s="6"/>
      <c r="N1866" s="6"/>
      <c r="P1866" s="3">
        <f t="shared" si="293"/>
        <v>45317</v>
      </c>
      <c r="Q1866" t="str">
        <f t="shared" si="294"/>
        <v/>
      </c>
      <c r="R1866" t="str">
        <f t="shared" si="295"/>
        <v>Yes</v>
      </c>
      <c r="S1866">
        <f t="shared" si="296"/>
        <v>22347</v>
      </c>
      <c r="T1866" t="str">
        <f t="shared" si="297"/>
        <v>Cost of Sales 3</v>
      </c>
      <c r="U1866" s="3">
        <f t="shared" si="298"/>
        <v>45317</v>
      </c>
      <c r="V1866" t="str">
        <f>IF($R1866="No","",IF(D1866="","JD",INDEX(Lookup!$B:$B,MATCH(LEFT(D1866,2),Lookup!$A:$A,0))))</f>
        <v>PI</v>
      </c>
      <c r="W1866" t="str">
        <f t="shared" si="299"/>
        <v>xxxx xxx xxxxx</v>
      </c>
      <c r="X1866" t="str">
        <f t="shared" si="300"/>
        <v>xxxx xxx xxx xxx</v>
      </c>
      <c r="Y1866" t="str">
        <f t="shared" si="301"/>
        <v>PI xxx</v>
      </c>
      <c r="Z1866" s="5">
        <f t="shared" si="302"/>
        <v>26.114116500000002</v>
      </c>
    </row>
    <row r="1867" spans="1:26" x14ac:dyDescent="0.25">
      <c r="A1867" s="6" t="s">
        <v>16</v>
      </c>
      <c r="B1867" s="6" t="s">
        <v>16</v>
      </c>
      <c r="C1867" s="6" t="s">
        <v>54</v>
      </c>
      <c r="D1867" s="6" t="s">
        <v>55</v>
      </c>
      <c r="E1867" s="6">
        <v>11111</v>
      </c>
      <c r="F1867" s="6" t="s">
        <v>56</v>
      </c>
      <c r="G1867" s="6">
        <v>123456</v>
      </c>
      <c r="H1867" s="6" t="s">
        <v>57</v>
      </c>
      <c r="I1867" s="7">
        <v>26.114116500000002</v>
      </c>
      <c r="J1867" s="6" t="s">
        <v>15</v>
      </c>
      <c r="K1867" s="7">
        <v>77101.647659499999</v>
      </c>
      <c r="L1867" s="6" t="s">
        <v>15</v>
      </c>
      <c r="M1867" s="6"/>
      <c r="N1867" s="6"/>
      <c r="P1867" s="3">
        <f t="shared" si="293"/>
        <v>45317</v>
      </c>
      <c r="Q1867" t="str">
        <f t="shared" si="294"/>
        <v/>
      </c>
      <c r="R1867" t="str">
        <f t="shared" si="295"/>
        <v>Yes</v>
      </c>
      <c r="S1867">
        <f t="shared" si="296"/>
        <v>22347</v>
      </c>
      <c r="T1867" t="str">
        <f t="shared" si="297"/>
        <v>Cost of Sales 3</v>
      </c>
      <c r="U1867" s="3">
        <f t="shared" si="298"/>
        <v>45317</v>
      </c>
      <c r="V1867" t="str">
        <f>IF($R1867="No","",IF(D1867="","JD",INDEX(Lookup!$B:$B,MATCH(LEFT(D1867,2),Lookup!$A:$A,0))))</f>
        <v>PI</v>
      </c>
      <c r="W1867" t="str">
        <f t="shared" si="299"/>
        <v>xxxx xxx xxxxx</v>
      </c>
      <c r="X1867" t="str">
        <f t="shared" si="300"/>
        <v>xxxx xxx xxx xxx</v>
      </c>
      <c r="Y1867" t="str">
        <f t="shared" si="301"/>
        <v>PI xxx</v>
      </c>
      <c r="Z1867" s="5">
        <f t="shared" si="302"/>
        <v>30.261020499999997</v>
      </c>
    </row>
    <row r="1868" spans="1:26" x14ac:dyDescent="0.25">
      <c r="A1868" s="6" t="s">
        <v>16</v>
      </c>
      <c r="B1868" s="6" t="s">
        <v>16</v>
      </c>
      <c r="C1868" s="6" t="s">
        <v>54</v>
      </c>
      <c r="D1868" s="6" t="s">
        <v>55</v>
      </c>
      <c r="E1868" s="6">
        <v>11111</v>
      </c>
      <c r="F1868" s="6" t="s">
        <v>56</v>
      </c>
      <c r="G1868" s="6">
        <v>123456</v>
      </c>
      <c r="H1868" s="6" t="s">
        <v>57</v>
      </c>
      <c r="I1868" s="7">
        <v>30.261020499999997</v>
      </c>
      <c r="J1868" s="6" t="s">
        <v>15</v>
      </c>
      <c r="K1868" s="7">
        <v>77131.908679999993</v>
      </c>
      <c r="L1868" s="6" t="s">
        <v>15</v>
      </c>
      <c r="M1868" s="6"/>
      <c r="N1868" s="6"/>
      <c r="P1868" s="3">
        <f t="shared" si="293"/>
        <v>45317</v>
      </c>
      <c r="Q1868" t="str">
        <f t="shared" si="294"/>
        <v/>
      </c>
      <c r="R1868" t="str">
        <f t="shared" si="295"/>
        <v>Yes</v>
      </c>
      <c r="S1868">
        <f t="shared" si="296"/>
        <v>22347</v>
      </c>
      <c r="T1868" t="str">
        <f t="shared" si="297"/>
        <v>Cost of Sales 3</v>
      </c>
      <c r="U1868" s="3">
        <f t="shared" si="298"/>
        <v>45317</v>
      </c>
      <c r="V1868" t="str">
        <f>IF($R1868="No","",IF(D1868="","JD",INDEX(Lookup!$B:$B,MATCH(LEFT(D1868,2),Lookup!$A:$A,0))))</f>
        <v>PI</v>
      </c>
      <c r="W1868" t="str">
        <f t="shared" si="299"/>
        <v>xxxx xxx xxxxx</v>
      </c>
      <c r="X1868" t="str">
        <f t="shared" si="300"/>
        <v>xxxx xxx xxx xxx</v>
      </c>
      <c r="Y1868" t="str">
        <f t="shared" si="301"/>
        <v>PI xxx</v>
      </c>
      <c r="Z1868" s="5">
        <f t="shared" si="302"/>
        <v>99.196977999999987</v>
      </c>
    </row>
    <row r="1869" spans="1:26" x14ac:dyDescent="0.25">
      <c r="A1869" s="6" t="s">
        <v>16</v>
      </c>
      <c r="B1869" s="6" t="s">
        <v>16</v>
      </c>
      <c r="C1869" s="6" t="s">
        <v>54</v>
      </c>
      <c r="D1869" s="6" t="s">
        <v>55</v>
      </c>
      <c r="E1869" s="6">
        <v>11111</v>
      </c>
      <c r="F1869" s="6" t="s">
        <v>56</v>
      </c>
      <c r="G1869" s="6">
        <v>123456</v>
      </c>
      <c r="H1869" s="6" t="s">
        <v>57</v>
      </c>
      <c r="I1869" s="7">
        <v>99.196977999999987</v>
      </c>
      <c r="J1869" s="6" t="s">
        <v>15</v>
      </c>
      <c r="K1869" s="7">
        <v>77231.105658</v>
      </c>
      <c r="L1869" s="6" t="s">
        <v>15</v>
      </c>
      <c r="M1869" s="6"/>
      <c r="N1869" s="6"/>
      <c r="P1869" s="3">
        <f t="shared" si="293"/>
        <v>45317</v>
      </c>
      <c r="Q1869" t="str">
        <f t="shared" si="294"/>
        <v/>
      </c>
      <c r="R1869" t="str">
        <f t="shared" si="295"/>
        <v>Yes</v>
      </c>
      <c r="S1869">
        <f t="shared" si="296"/>
        <v>22347</v>
      </c>
      <c r="T1869" t="str">
        <f t="shared" si="297"/>
        <v>Cost of Sales 3</v>
      </c>
      <c r="U1869" s="3">
        <f t="shared" si="298"/>
        <v>45317</v>
      </c>
      <c r="V1869" t="str">
        <f>IF($R1869="No","",IF(D1869="","JD",INDEX(Lookup!$B:$B,MATCH(LEFT(D1869,2),Lookup!$A:$A,0))))</f>
        <v>PI</v>
      </c>
      <c r="W1869" t="str">
        <f t="shared" si="299"/>
        <v>xxxx xxx xxxxx</v>
      </c>
      <c r="X1869" t="str">
        <f t="shared" si="300"/>
        <v>xxxx xxx xxx xxx</v>
      </c>
      <c r="Y1869" t="str">
        <f t="shared" si="301"/>
        <v>PI xxx</v>
      </c>
      <c r="Z1869" s="5">
        <f t="shared" si="302"/>
        <v>24.274559999999997</v>
      </c>
    </row>
    <row r="1870" spans="1:26" x14ac:dyDescent="0.25">
      <c r="A1870" s="6" t="s">
        <v>16</v>
      </c>
      <c r="B1870" s="6" t="s">
        <v>16</v>
      </c>
      <c r="C1870" s="6" t="s">
        <v>54</v>
      </c>
      <c r="D1870" s="6" t="s">
        <v>55</v>
      </c>
      <c r="E1870" s="6">
        <v>11111</v>
      </c>
      <c r="F1870" s="6" t="s">
        <v>56</v>
      </c>
      <c r="G1870" s="6">
        <v>123456</v>
      </c>
      <c r="H1870" s="6" t="s">
        <v>57</v>
      </c>
      <c r="I1870" s="7">
        <v>24.274559999999997</v>
      </c>
      <c r="J1870" s="6" t="s">
        <v>15</v>
      </c>
      <c r="K1870" s="7">
        <v>77255.380218000006</v>
      </c>
      <c r="L1870" s="6" t="s">
        <v>15</v>
      </c>
      <c r="M1870" s="6"/>
      <c r="N1870" s="6"/>
      <c r="P1870" s="3">
        <f t="shared" si="293"/>
        <v>45317</v>
      </c>
      <c r="Q1870" t="str">
        <f t="shared" si="294"/>
        <v/>
      </c>
      <c r="R1870" t="str">
        <f t="shared" si="295"/>
        <v>Yes</v>
      </c>
      <c r="S1870">
        <f t="shared" si="296"/>
        <v>22347</v>
      </c>
      <c r="T1870" t="str">
        <f t="shared" si="297"/>
        <v>Cost of Sales 3</v>
      </c>
      <c r="U1870" s="3">
        <f t="shared" si="298"/>
        <v>45317</v>
      </c>
      <c r="V1870" t="str">
        <f>IF($R1870="No","",IF(D1870="","JD",INDEX(Lookup!$B:$B,MATCH(LEFT(D1870,2),Lookup!$A:$A,0))))</f>
        <v>PI</v>
      </c>
      <c r="W1870" t="str">
        <f t="shared" si="299"/>
        <v>xxxx xxx xxxxx</v>
      </c>
      <c r="X1870" t="str">
        <f t="shared" si="300"/>
        <v>xxxx xxx xxx xxx</v>
      </c>
      <c r="Y1870" t="str">
        <f t="shared" si="301"/>
        <v>PI xxx</v>
      </c>
      <c r="Z1870" s="5">
        <f t="shared" si="302"/>
        <v>24.350418000000001</v>
      </c>
    </row>
    <row r="1871" spans="1:26" x14ac:dyDescent="0.25">
      <c r="A1871" s="6" t="s">
        <v>16</v>
      </c>
      <c r="B1871" s="6" t="s">
        <v>16</v>
      </c>
      <c r="C1871" s="6" t="s">
        <v>54</v>
      </c>
      <c r="D1871" s="6" t="s">
        <v>55</v>
      </c>
      <c r="E1871" s="6">
        <v>11111</v>
      </c>
      <c r="F1871" s="6" t="s">
        <v>56</v>
      </c>
      <c r="G1871" s="6">
        <v>123456</v>
      </c>
      <c r="H1871" s="6" t="s">
        <v>57</v>
      </c>
      <c r="I1871" s="7">
        <v>24.350418000000001</v>
      </c>
      <c r="J1871" s="6" t="s">
        <v>15</v>
      </c>
      <c r="K1871" s="7">
        <v>77279.730635999993</v>
      </c>
      <c r="L1871" s="6" t="s">
        <v>15</v>
      </c>
      <c r="M1871" s="6"/>
      <c r="N1871" s="6"/>
      <c r="P1871" s="3">
        <f t="shared" si="293"/>
        <v>45317</v>
      </c>
      <c r="Q1871" t="str">
        <f t="shared" si="294"/>
        <v/>
      </c>
      <c r="R1871" t="str">
        <f t="shared" si="295"/>
        <v>Yes</v>
      </c>
      <c r="S1871">
        <f t="shared" si="296"/>
        <v>22347</v>
      </c>
      <c r="T1871" t="str">
        <f t="shared" si="297"/>
        <v>Cost of Sales 3</v>
      </c>
      <c r="U1871" s="3">
        <f t="shared" si="298"/>
        <v>45317</v>
      </c>
      <c r="V1871" t="str">
        <f>IF($R1871="No","",IF(D1871="","JD",INDEX(Lookup!$B:$B,MATCH(LEFT(D1871,2),Lookup!$A:$A,0))))</f>
        <v>PI</v>
      </c>
      <c r="W1871" t="str">
        <f t="shared" si="299"/>
        <v>xxxx xxx xxxxx</v>
      </c>
      <c r="X1871" t="str">
        <f t="shared" si="300"/>
        <v>xxxx xxx xxx xxx</v>
      </c>
      <c r="Y1871" t="str">
        <f t="shared" si="301"/>
        <v>PI xxx</v>
      </c>
      <c r="Z1871" s="5">
        <f t="shared" si="302"/>
        <v>30.355843</v>
      </c>
    </row>
    <row r="1872" spans="1:26" x14ac:dyDescent="0.25">
      <c r="A1872" s="6" t="s">
        <v>16</v>
      </c>
      <c r="B1872" s="6" t="s">
        <v>16</v>
      </c>
      <c r="C1872" s="6" t="s">
        <v>54</v>
      </c>
      <c r="D1872" s="6" t="s">
        <v>55</v>
      </c>
      <c r="E1872" s="6">
        <v>11111</v>
      </c>
      <c r="F1872" s="6" t="s">
        <v>56</v>
      </c>
      <c r="G1872" s="6">
        <v>123456</v>
      </c>
      <c r="H1872" s="6" t="s">
        <v>57</v>
      </c>
      <c r="I1872" s="7">
        <v>30.355843</v>
      </c>
      <c r="J1872" s="6" t="s">
        <v>15</v>
      </c>
      <c r="K1872" s="7">
        <v>77310.086478999991</v>
      </c>
      <c r="L1872" s="6" t="s">
        <v>15</v>
      </c>
      <c r="M1872" s="6"/>
      <c r="N1872" s="6"/>
      <c r="P1872" s="3">
        <f t="shared" si="293"/>
        <v>45317</v>
      </c>
      <c r="Q1872" t="str">
        <f t="shared" si="294"/>
        <v/>
      </c>
      <c r="R1872" t="str">
        <f t="shared" si="295"/>
        <v>Yes</v>
      </c>
      <c r="S1872">
        <f t="shared" si="296"/>
        <v>22347</v>
      </c>
      <c r="T1872" t="str">
        <f t="shared" si="297"/>
        <v>Cost of Sales 3</v>
      </c>
      <c r="U1872" s="3">
        <f t="shared" si="298"/>
        <v>45317</v>
      </c>
      <c r="V1872" t="str">
        <f>IF($R1872="No","",IF(D1872="","JD",INDEX(Lookup!$B:$B,MATCH(LEFT(D1872,2),Lookup!$A:$A,0))))</f>
        <v>PI</v>
      </c>
      <c r="W1872" t="str">
        <f t="shared" si="299"/>
        <v>xxxx xxx xxxxx</v>
      </c>
      <c r="X1872" t="str">
        <f t="shared" si="300"/>
        <v>xxxx xxx xxx xxx</v>
      </c>
      <c r="Y1872" t="str">
        <f t="shared" si="301"/>
        <v>PI xxx</v>
      </c>
      <c r="Z1872" s="5">
        <f t="shared" si="302"/>
        <v>13.654440000000001</v>
      </c>
    </row>
    <row r="1873" spans="1:26" x14ac:dyDescent="0.25">
      <c r="A1873" s="6" t="s">
        <v>16</v>
      </c>
      <c r="B1873" s="6" t="s">
        <v>16</v>
      </c>
      <c r="C1873" s="6" t="s">
        <v>54</v>
      </c>
      <c r="D1873" s="6" t="s">
        <v>55</v>
      </c>
      <c r="E1873" s="6">
        <v>11111</v>
      </c>
      <c r="F1873" s="6" t="s">
        <v>56</v>
      </c>
      <c r="G1873" s="6">
        <v>123456</v>
      </c>
      <c r="H1873" s="6" t="s">
        <v>57</v>
      </c>
      <c r="I1873" s="7">
        <v>13.654440000000001</v>
      </c>
      <c r="J1873" s="6" t="s">
        <v>15</v>
      </c>
      <c r="K1873" s="7">
        <v>77323.740919000003</v>
      </c>
      <c r="L1873" s="6" t="s">
        <v>15</v>
      </c>
      <c r="M1873" s="6"/>
      <c r="N1873" s="6"/>
      <c r="P1873" s="3">
        <f t="shared" si="293"/>
        <v>45317</v>
      </c>
      <c r="Q1873" t="str">
        <f t="shared" si="294"/>
        <v/>
      </c>
      <c r="R1873" t="str">
        <f t="shared" si="295"/>
        <v>Yes</v>
      </c>
      <c r="S1873">
        <f t="shared" si="296"/>
        <v>22347</v>
      </c>
      <c r="T1873" t="str">
        <f t="shared" si="297"/>
        <v>Cost of Sales 3</v>
      </c>
      <c r="U1873" s="3">
        <f t="shared" si="298"/>
        <v>45317</v>
      </c>
      <c r="V1873" t="str">
        <f>IF($R1873="No","",IF(D1873="","JD",INDEX(Lookup!$B:$B,MATCH(LEFT(D1873,2),Lookup!$A:$A,0))))</f>
        <v>PI</v>
      </c>
      <c r="W1873" t="str">
        <f t="shared" si="299"/>
        <v>xxxx xxx xxxxx</v>
      </c>
      <c r="X1873" t="str">
        <f t="shared" si="300"/>
        <v>xxxx xxx xxx xxx</v>
      </c>
      <c r="Y1873" t="str">
        <f t="shared" si="301"/>
        <v>PI xxx</v>
      </c>
      <c r="Z1873" s="5">
        <f t="shared" si="302"/>
        <v>25.349215000000001</v>
      </c>
    </row>
    <row r="1874" spans="1:26" x14ac:dyDescent="0.25">
      <c r="A1874" s="6" t="s">
        <v>16</v>
      </c>
      <c r="B1874" s="6" t="s">
        <v>16</v>
      </c>
      <c r="C1874" s="6" t="s">
        <v>54</v>
      </c>
      <c r="D1874" s="6" t="s">
        <v>55</v>
      </c>
      <c r="E1874" s="6">
        <v>11111</v>
      </c>
      <c r="F1874" s="6" t="s">
        <v>56</v>
      </c>
      <c r="G1874" s="6">
        <v>123456</v>
      </c>
      <c r="H1874" s="6" t="s">
        <v>57</v>
      </c>
      <c r="I1874" s="7">
        <v>25.349215000000001</v>
      </c>
      <c r="J1874" s="6" t="s">
        <v>15</v>
      </c>
      <c r="K1874" s="7">
        <v>77349.090133999998</v>
      </c>
      <c r="L1874" s="6" t="s">
        <v>15</v>
      </c>
      <c r="M1874" s="6"/>
      <c r="N1874" s="6"/>
      <c r="P1874" s="3">
        <f t="shared" si="293"/>
        <v>45317</v>
      </c>
      <c r="Q1874" t="str">
        <f t="shared" si="294"/>
        <v/>
      </c>
      <c r="R1874" t="str">
        <f t="shared" si="295"/>
        <v>Yes</v>
      </c>
      <c r="S1874">
        <f t="shared" si="296"/>
        <v>22347</v>
      </c>
      <c r="T1874" t="str">
        <f t="shared" si="297"/>
        <v>Cost of Sales 3</v>
      </c>
      <c r="U1874" s="3">
        <f t="shared" si="298"/>
        <v>45317</v>
      </c>
      <c r="V1874" t="str">
        <f>IF($R1874="No","",IF(D1874="","JD",INDEX(Lookup!$B:$B,MATCH(LEFT(D1874,2),Lookup!$A:$A,0))))</f>
        <v>PI</v>
      </c>
      <c r="W1874" t="str">
        <f t="shared" si="299"/>
        <v>xxxx xxx xxxxx</v>
      </c>
      <c r="X1874" t="str">
        <f t="shared" si="300"/>
        <v>xxxx xxx xxx xxx</v>
      </c>
      <c r="Y1874" t="str">
        <f t="shared" si="301"/>
        <v>PI xxx</v>
      </c>
      <c r="Z1874" s="5">
        <f t="shared" si="302"/>
        <v>15.658355499999999</v>
      </c>
    </row>
    <row r="1875" spans="1:26" x14ac:dyDescent="0.25">
      <c r="A1875" s="6" t="s">
        <v>16</v>
      </c>
      <c r="B1875" s="6" t="s">
        <v>16</v>
      </c>
      <c r="C1875" s="6" t="s">
        <v>54</v>
      </c>
      <c r="D1875" s="6" t="s">
        <v>55</v>
      </c>
      <c r="E1875" s="6">
        <v>11111</v>
      </c>
      <c r="F1875" s="6" t="s">
        <v>56</v>
      </c>
      <c r="G1875" s="6">
        <v>123456</v>
      </c>
      <c r="H1875" s="6" t="s">
        <v>57</v>
      </c>
      <c r="I1875" s="7">
        <v>15.658355499999999</v>
      </c>
      <c r="J1875" s="6" t="s">
        <v>15</v>
      </c>
      <c r="K1875" s="7">
        <v>77364.748489499994</v>
      </c>
      <c r="L1875" s="6" t="s">
        <v>15</v>
      </c>
      <c r="M1875" s="6"/>
      <c r="N1875" s="6"/>
      <c r="P1875" s="3">
        <f t="shared" si="293"/>
        <v>45317</v>
      </c>
      <c r="Q1875" t="str">
        <f t="shared" si="294"/>
        <v/>
      </c>
      <c r="R1875" t="str">
        <f t="shared" si="295"/>
        <v>Yes</v>
      </c>
      <c r="S1875">
        <f t="shared" si="296"/>
        <v>22347</v>
      </c>
      <c r="T1875" t="str">
        <f t="shared" si="297"/>
        <v>Cost of Sales 3</v>
      </c>
      <c r="U1875" s="3">
        <f t="shared" si="298"/>
        <v>45317</v>
      </c>
      <c r="V1875" t="str">
        <f>IF($R1875="No","",IF(D1875="","JD",INDEX(Lookup!$B:$B,MATCH(LEFT(D1875,2),Lookup!$A:$A,0))))</f>
        <v>PI</v>
      </c>
      <c r="W1875" t="str">
        <f t="shared" si="299"/>
        <v>xxxx xxx xxxxx</v>
      </c>
      <c r="X1875" t="str">
        <f t="shared" si="300"/>
        <v>xxxx xxx xxx xxx</v>
      </c>
      <c r="Y1875" t="str">
        <f t="shared" si="301"/>
        <v>PI xxx</v>
      </c>
      <c r="Z1875" s="5">
        <f t="shared" si="302"/>
        <v>16.783582500000001</v>
      </c>
    </row>
    <row r="1876" spans="1:26" x14ac:dyDescent="0.25">
      <c r="A1876" s="6" t="s">
        <v>16</v>
      </c>
      <c r="B1876" s="6" t="s">
        <v>16</v>
      </c>
      <c r="C1876" s="6" t="s">
        <v>54</v>
      </c>
      <c r="D1876" s="6" t="s">
        <v>55</v>
      </c>
      <c r="E1876" s="6">
        <v>11111</v>
      </c>
      <c r="F1876" s="6" t="s">
        <v>56</v>
      </c>
      <c r="G1876" s="6">
        <v>123456</v>
      </c>
      <c r="H1876" s="6" t="s">
        <v>57</v>
      </c>
      <c r="I1876" s="7">
        <v>16.783582500000001</v>
      </c>
      <c r="J1876" s="6" t="s">
        <v>15</v>
      </c>
      <c r="K1876" s="7">
        <v>77381.532072000002</v>
      </c>
      <c r="L1876" s="6" t="s">
        <v>15</v>
      </c>
      <c r="M1876" s="6"/>
      <c r="N1876" s="6"/>
      <c r="P1876" s="3">
        <f t="shared" si="293"/>
        <v>45317</v>
      </c>
      <c r="Q1876" t="str">
        <f t="shared" si="294"/>
        <v/>
      </c>
      <c r="R1876" t="str">
        <f t="shared" si="295"/>
        <v>Yes</v>
      </c>
      <c r="S1876">
        <f t="shared" si="296"/>
        <v>22347</v>
      </c>
      <c r="T1876" t="str">
        <f t="shared" si="297"/>
        <v>Cost of Sales 3</v>
      </c>
      <c r="U1876" s="3">
        <f t="shared" si="298"/>
        <v>45317</v>
      </c>
      <c r="V1876" t="str">
        <f>IF($R1876="No","",IF(D1876="","JD",INDEX(Lookup!$B:$B,MATCH(LEFT(D1876,2),Lookup!$A:$A,0))))</f>
        <v>PI</v>
      </c>
      <c r="W1876" t="str">
        <f t="shared" si="299"/>
        <v>xxxx xxx xxxxx</v>
      </c>
      <c r="X1876" t="str">
        <f t="shared" si="300"/>
        <v>xxxx xxx xxx xxx</v>
      </c>
      <c r="Y1876" t="str">
        <f t="shared" si="301"/>
        <v>PI xxx</v>
      </c>
      <c r="Z1876" s="5">
        <f t="shared" si="302"/>
        <v>44.383251499999993</v>
      </c>
    </row>
    <row r="1877" spans="1:26" x14ac:dyDescent="0.25">
      <c r="A1877" s="6" t="s">
        <v>16</v>
      </c>
      <c r="B1877" s="6" t="s">
        <v>16</v>
      </c>
      <c r="C1877" s="6" t="s">
        <v>54</v>
      </c>
      <c r="D1877" s="6" t="s">
        <v>55</v>
      </c>
      <c r="E1877" s="6">
        <v>11111</v>
      </c>
      <c r="F1877" s="6" t="s">
        <v>56</v>
      </c>
      <c r="G1877" s="6">
        <v>123456</v>
      </c>
      <c r="H1877" s="6" t="s">
        <v>57</v>
      </c>
      <c r="I1877" s="7">
        <v>44.383251499999993</v>
      </c>
      <c r="J1877" s="6" t="s">
        <v>15</v>
      </c>
      <c r="K1877" s="7">
        <v>77425.915323499998</v>
      </c>
      <c r="L1877" s="6" t="s">
        <v>15</v>
      </c>
      <c r="M1877" s="6"/>
      <c r="N1877" s="6"/>
      <c r="P1877" s="3">
        <f t="shared" si="293"/>
        <v>45317</v>
      </c>
      <c r="Q1877" t="str">
        <f t="shared" si="294"/>
        <v/>
      </c>
      <c r="R1877" t="str">
        <f t="shared" si="295"/>
        <v>Yes</v>
      </c>
      <c r="S1877">
        <f t="shared" si="296"/>
        <v>22347</v>
      </c>
      <c r="T1877" t="str">
        <f t="shared" si="297"/>
        <v>Cost of Sales 3</v>
      </c>
      <c r="U1877" s="3">
        <f t="shared" si="298"/>
        <v>45317</v>
      </c>
      <c r="V1877" t="str">
        <f>IF($R1877="No","",IF(D1877="","JD",INDEX(Lookup!$B:$B,MATCH(LEFT(D1877,2),Lookup!$A:$A,0))))</f>
        <v>PI</v>
      </c>
      <c r="W1877" t="str">
        <f t="shared" si="299"/>
        <v>xxxx xxx xxxxx</v>
      </c>
      <c r="X1877" t="str">
        <f t="shared" si="300"/>
        <v>xxxx xxx xxx xxx</v>
      </c>
      <c r="Y1877" t="str">
        <f t="shared" si="301"/>
        <v>PI xxx</v>
      </c>
      <c r="Z1877" s="5">
        <f t="shared" si="302"/>
        <v>0</v>
      </c>
    </row>
    <row r="1878" spans="1:26" x14ac:dyDescent="0.25">
      <c r="A1878" s="6"/>
      <c r="B1878" s="6"/>
      <c r="C1878" s="6"/>
      <c r="D1878" s="6"/>
      <c r="E1878" s="6"/>
      <c r="F1878" s="6"/>
      <c r="G1878" s="6"/>
      <c r="H1878" s="6"/>
      <c r="I1878" s="7"/>
      <c r="J1878" s="6"/>
      <c r="K1878" s="7"/>
      <c r="L1878" s="6"/>
      <c r="M1878" s="6"/>
      <c r="N1878" s="6"/>
      <c r="P1878" s="3" t="str">
        <f t="shared" si="293"/>
        <v/>
      </c>
      <c r="Q1878" t="str">
        <f t="shared" si="294"/>
        <v/>
      </c>
      <c r="R1878" t="str">
        <f t="shared" si="295"/>
        <v>No</v>
      </c>
      <c r="S1878" t="str">
        <f t="shared" si="296"/>
        <v/>
      </c>
      <c r="T1878" t="str">
        <f t="shared" si="297"/>
        <v/>
      </c>
      <c r="U1878" s="3" t="str">
        <f t="shared" si="298"/>
        <v/>
      </c>
      <c r="V1878" t="str">
        <f>IF($R1878="No","",IF(D1878="","JD",INDEX(Lookup!$B:$B,MATCH(LEFT(D1878,2),Lookup!$A:$A,0))))</f>
        <v/>
      </c>
      <c r="W1878" t="str">
        <f t="shared" si="299"/>
        <v/>
      </c>
      <c r="X1878" t="str">
        <f t="shared" si="300"/>
        <v/>
      </c>
      <c r="Y1878" t="str">
        <f t="shared" si="301"/>
        <v/>
      </c>
      <c r="Z1878" s="5" t="str">
        <f t="shared" si="302"/>
        <v/>
      </c>
    </row>
    <row r="1879" spans="1:26" x14ac:dyDescent="0.25">
      <c r="A1879" s="6" t="s">
        <v>20</v>
      </c>
      <c r="B1879" s="6">
        <v>33234</v>
      </c>
      <c r="C1879" s="6"/>
      <c r="D1879" s="6"/>
      <c r="E1879" s="6"/>
      <c r="F1879" s="6" t="s">
        <v>76</v>
      </c>
      <c r="G1879" s="6"/>
      <c r="H1879" s="6"/>
      <c r="I1879" s="7"/>
      <c r="J1879" s="6"/>
      <c r="K1879" s="7">
        <v>33768.251915000001</v>
      </c>
      <c r="L1879" s="6" t="s">
        <v>15</v>
      </c>
      <c r="M1879" s="6"/>
      <c r="N1879" s="6"/>
      <c r="P1879" s="3" t="str">
        <f t="shared" si="293"/>
        <v/>
      </c>
      <c r="Q1879" t="str">
        <f t="shared" si="294"/>
        <v>OB</v>
      </c>
      <c r="R1879" t="str">
        <f t="shared" si="295"/>
        <v>Yes</v>
      </c>
      <c r="S1879">
        <f t="shared" si="296"/>
        <v>33234</v>
      </c>
      <c r="T1879" t="str">
        <f t="shared" si="297"/>
        <v>Operating Costs 1</v>
      </c>
      <c r="U1879" s="3">
        <f t="shared" si="298"/>
        <v>45316</v>
      </c>
      <c r="V1879" t="str">
        <f>IF($R1879="No","",IF(D1879="","JD",INDEX(Lookup!$B:$B,MATCH(LEFT(D1879,2),Lookup!$A:$A,0))))</f>
        <v>JD</v>
      </c>
      <c r="W1879" t="str">
        <f t="shared" si="299"/>
        <v/>
      </c>
      <c r="X1879" t="str">
        <f t="shared" si="300"/>
        <v>Operating Costs 1</v>
      </c>
      <c r="Y1879" t="str">
        <f t="shared" si="301"/>
        <v/>
      </c>
      <c r="Z1879" s="5">
        <f t="shared" si="302"/>
        <v>33768.251915000001</v>
      </c>
    </row>
    <row r="1880" spans="1:26" x14ac:dyDescent="0.25">
      <c r="A1880" s="6" t="s">
        <v>16</v>
      </c>
      <c r="B1880" s="6" t="s">
        <v>16</v>
      </c>
      <c r="C1880" s="6" t="s">
        <v>54</v>
      </c>
      <c r="D1880" s="6" t="s">
        <v>55</v>
      </c>
      <c r="E1880" s="6">
        <v>11111</v>
      </c>
      <c r="F1880" s="6" t="s">
        <v>56</v>
      </c>
      <c r="G1880" s="6">
        <v>123456</v>
      </c>
      <c r="H1880" s="6" t="s">
        <v>57</v>
      </c>
      <c r="I1880" s="7">
        <v>1636.307632</v>
      </c>
      <c r="J1880" s="6" t="s">
        <v>15</v>
      </c>
      <c r="K1880" s="7">
        <v>35404.559546999997</v>
      </c>
      <c r="L1880" s="6" t="s">
        <v>15</v>
      </c>
      <c r="M1880" s="6"/>
      <c r="N1880" s="6"/>
      <c r="P1880" s="3">
        <f t="shared" si="293"/>
        <v>45317</v>
      </c>
      <c r="Q1880" t="str">
        <f t="shared" si="294"/>
        <v/>
      </c>
      <c r="R1880" t="str">
        <f t="shared" si="295"/>
        <v>Yes</v>
      </c>
      <c r="S1880">
        <f t="shared" si="296"/>
        <v>33234</v>
      </c>
      <c r="T1880" t="str">
        <f t="shared" si="297"/>
        <v>Operating Costs 1</v>
      </c>
      <c r="U1880" s="3">
        <f t="shared" si="298"/>
        <v>45317</v>
      </c>
      <c r="V1880" t="str">
        <f>IF($R1880="No","",IF(D1880="","JD",INDEX(Lookup!$B:$B,MATCH(LEFT(D1880,2),Lookup!$A:$A,0))))</f>
        <v>PI</v>
      </c>
      <c r="W1880" t="str">
        <f t="shared" si="299"/>
        <v>xxxx xxx xxxxx</v>
      </c>
      <c r="X1880" t="str">
        <f t="shared" si="300"/>
        <v>xxxx xxx xxx xxx</v>
      </c>
      <c r="Y1880" t="str">
        <f t="shared" si="301"/>
        <v>PI xxx</v>
      </c>
      <c r="Z1880" s="5">
        <f t="shared" si="302"/>
        <v>159.89602099999999</v>
      </c>
    </row>
    <row r="1881" spans="1:26" x14ac:dyDescent="0.25">
      <c r="A1881" s="6" t="s">
        <v>16</v>
      </c>
      <c r="B1881" s="6" t="s">
        <v>16</v>
      </c>
      <c r="C1881" s="6" t="s">
        <v>54</v>
      </c>
      <c r="D1881" s="6" t="s">
        <v>55</v>
      </c>
      <c r="E1881" s="6">
        <v>11111</v>
      </c>
      <c r="F1881" s="6" t="s">
        <v>56</v>
      </c>
      <c r="G1881" s="6">
        <v>123456</v>
      </c>
      <c r="H1881" s="6" t="s">
        <v>57</v>
      </c>
      <c r="I1881" s="7">
        <v>159.89602099999999</v>
      </c>
      <c r="J1881" s="6" t="s">
        <v>15</v>
      </c>
      <c r="K1881" s="7">
        <v>35564.455567999998</v>
      </c>
      <c r="L1881" s="6" t="s">
        <v>15</v>
      </c>
      <c r="M1881" s="6"/>
      <c r="N1881" s="6"/>
      <c r="P1881" s="3">
        <f t="shared" si="293"/>
        <v>45317</v>
      </c>
      <c r="Q1881" t="str">
        <f t="shared" si="294"/>
        <v/>
      </c>
      <c r="R1881" t="str">
        <f t="shared" si="295"/>
        <v>Yes</v>
      </c>
      <c r="S1881">
        <f t="shared" si="296"/>
        <v>33234</v>
      </c>
      <c r="T1881" t="str">
        <f t="shared" si="297"/>
        <v>Operating Costs 1</v>
      </c>
      <c r="U1881" s="3">
        <f t="shared" si="298"/>
        <v>45317</v>
      </c>
      <c r="V1881" t="str">
        <f>IF($R1881="No","",IF(D1881="","JD",INDEX(Lookup!$B:$B,MATCH(LEFT(D1881,2),Lookup!$A:$A,0))))</f>
        <v>PI</v>
      </c>
      <c r="W1881" t="str">
        <f t="shared" si="299"/>
        <v>xxxx xxx xxxxx</v>
      </c>
      <c r="X1881" t="str">
        <f t="shared" si="300"/>
        <v>xxxx xxx xxx xxx</v>
      </c>
      <c r="Y1881" t="str">
        <f t="shared" si="301"/>
        <v>PI xxx</v>
      </c>
      <c r="Z1881" s="5">
        <f t="shared" si="302"/>
        <v>-159.89602099999999</v>
      </c>
    </row>
    <row r="1882" spans="1:26" x14ac:dyDescent="0.25">
      <c r="A1882" s="6" t="s">
        <v>16</v>
      </c>
      <c r="B1882" s="6" t="s">
        <v>16</v>
      </c>
      <c r="C1882" s="6" t="s">
        <v>54</v>
      </c>
      <c r="D1882" s="6" t="s">
        <v>55</v>
      </c>
      <c r="E1882" s="6">
        <v>11111</v>
      </c>
      <c r="F1882" s="6" t="s">
        <v>56</v>
      </c>
      <c r="G1882" s="6">
        <v>123456</v>
      </c>
      <c r="H1882" s="6" t="s">
        <v>57</v>
      </c>
      <c r="I1882" s="7">
        <v>-159.89602099999999</v>
      </c>
      <c r="J1882" s="6" t="s">
        <v>15</v>
      </c>
      <c r="K1882" s="7">
        <v>35404.559546999997</v>
      </c>
      <c r="L1882" s="6" t="s">
        <v>15</v>
      </c>
      <c r="M1882" s="6"/>
      <c r="N1882" s="6"/>
      <c r="P1882" s="3">
        <f t="shared" si="293"/>
        <v>45317</v>
      </c>
      <c r="Q1882" t="str">
        <f t="shared" si="294"/>
        <v/>
      </c>
      <c r="R1882" t="str">
        <f t="shared" si="295"/>
        <v>Yes</v>
      </c>
      <c r="S1882">
        <f t="shared" si="296"/>
        <v>33234</v>
      </c>
      <c r="T1882" t="str">
        <f t="shared" si="297"/>
        <v>Operating Costs 1</v>
      </c>
      <c r="U1882" s="3">
        <f t="shared" si="298"/>
        <v>45317</v>
      </c>
      <c r="V1882" t="str">
        <f>IF($R1882="No","",IF(D1882="","JD",INDEX(Lookup!$B:$B,MATCH(LEFT(D1882,2),Lookup!$A:$A,0))))</f>
        <v>PI</v>
      </c>
      <c r="W1882" t="str">
        <f t="shared" si="299"/>
        <v>xxxx xxx xxxxx</v>
      </c>
      <c r="X1882" t="str">
        <f t="shared" si="300"/>
        <v>xxxx xxx xxx xxx</v>
      </c>
      <c r="Y1882" t="str">
        <f t="shared" si="301"/>
        <v>PI xxx</v>
      </c>
      <c r="Z1882" s="5">
        <f t="shared" si="302"/>
        <v>159.89602099999999</v>
      </c>
    </row>
    <row r="1883" spans="1:26" x14ac:dyDescent="0.25">
      <c r="A1883" s="6" t="s">
        <v>16</v>
      </c>
      <c r="B1883" s="6" t="s">
        <v>16</v>
      </c>
      <c r="C1883" s="6" t="s">
        <v>54</v>
      </c>
      <c r="D1883" s="6" t="s">
        <v>55</v>
      </c>
      <c r="E1883" s="6">
        <v>11111</v>
      </c>
      <c r="F1883" s="6" t="s">
        <v>56</v>
      </c>
      <c r="G1883" s="6">
        <v>123456</v>
      </c>
      <c r="H1883" s="6" t="s">
        <v>57</v>
      </c>
      <c r="I1883" s="7">
        <v>159.89602099999999</v>
      </c>
      <c r="J1883" s="6" t="s">
        <v>15</v>
      </c>
      <c r="K1883" s="7">
        <v>35564.455567999998</v>
      </c>
      <c r="L1883" s="6" t="s">
        <v>15</v>
      </c>
      <c r="M1883" s="6"/>
      <c r="N1883" s="6"/>
      <c r="P1883" s="3">
        <f t="shared" si="293"/>
        <v>45317</v>
      </c>
      <c r="Q1883" t="str">
        <f t="shared" si="294"/>
        <v/>
      </c>
      <c r="R1883" t="str">
        <f t="shared" si="295"/>
        <v>Yes</v>
      </c>
      <c r="S1883">
        <f t="shared" si="296"/>
        <v>33234</v>
      </c>
      <c r="T1883" t="str">
        <f t="shared" si="297"/>
        <v>Operating Costs 1</v>
      </c>
      <c r="U1883" s="3">
        <f t="shared" si="298"/>
        <v>45317</v>
      </c>
      <c r="V1883" t="str">
        <f>IF($R1883="No","",IF(D1883="","JD",INDEX(Lookup!$B:$B,MATCH(LEFT(D1883,2),Lookup!$A:$A,0))))</f>
        <v>PI</v>
      </c>
      <c r="W1883" t="str">
        <f t="shared" si="299"/>
        <v>xxxx xxx xxxxx</v>
      </c>
      <c r="X1883" t="str">
        <f t="shared" si="300"/>
        <v>xxxx xxx xxx xxx</v>
      </c>
      <c r="Y1883" t="str">
        <f t="shared" si="301"/>
        <v>PI xxx</v>
      </c>
      <c r="Z1883" s="5">
        <f t="shared" si="302"/>
        <v>18.964500000000001</v>
      </c>
    </row>
    <row r="1884" spans="1:26" x14ac:dyDescent="0.25">
      <c r="A1884" s="6" t="s">
        <v>16</v>
      </c>
      <c r="B1884" s="6" t="s">
        <v>16</v>
      </c>
      <c r="C1884" s="6" t="s">
        <v>54</v>
      </c>
      <c r="D1884" s="6" t="s">
        <v>55</v>
      </c>
      <c r="E1884" s="6">
        <v>11111</v>
      </c>
      <c r="F1884" s="6" t="s">
        <v>56</v>
      </c>
      <c r="G1884" s="6">
        <v>123456</v>
      </c>
      <c r="H1884" s="6" t="s">
        <v>57</v>
      </c>
      <c r="I1884" s="7">
        <v>18.964500000000001</v>
      </c>
      <c r="J1884" s="6" t="s">
        <v>15</v>
      </c>
      <c r="K1884" s="7">
        <v>35583.420067999999</v>
      </c>
      <c r="L1884" s="6" t="s">
        <v>15</v>
      </c>
      <c r="M1884" s="6"/>
      <c r="N1884" s="6"/>
      <c r="P1884" s="3">
        <f t="shared" si="293"/>
        <v>45317</v>
      </c>
      <c r="Q1884" t="str">
        <f t="shared" si="294"/>
        <v/>
      </c>
      <c r="R1884" t="str">
        <f t="shared" si="295"/>
        <v>Yes</v>
      </c>
      <c r="S1884">
        <f t="shared" si="296"/>
        <v>33234</v>
      </c>
      <c r="T1884" t="str">
        <f t="shared" si="297"/>
        <v>Operating Costs 1</v>
      </c>
      <c r="U1884" s="3">
        <f t="shared" si="298"/>
        <v>45317</v>
      </c>
      <c r="V1884" t="str">
        <f>IF($R1884="No","",IF(D1884="","JD",INDEX(Lookup!$B:$B,MATCH(LEFT(D1884,2),Lookup!$A:$A,0))))</f>
        <v>PI</v>
      </c>
      <c r="W1884" t="str">
        <f t="shared" si="299"/>
        <v>xxxx xxx xxxxx</v>
      </c>
      <c r="X1884" t="str">
        <f t="shared" si="300"/>
        <v>xxxx xxx xxx xxx</v>
      </c>
      <c r="Y1884" t="str">
        <f t="shared" si="301"/>
        <v>PI xxx</v>
      </c>
      <c r="Z1884" s="5">
        <f t="shared" si="302"/>
        <v>198.95024800000002</v>
      </c>
    </row>
    <row r="1885" spans="1:26" x14ac:dyDescent="0.25">
      <c r="A1885" s="6" t="s">
        <v>16</v>
      </c>
      <c r="B1885" s="6" t="s">
        <v>16</v>
      </c>
      <c r="C1885" s="6" t="s">
        <v>54</v>
      </c>
      <c r="D1885" s="6" t="s">
        <v>55</v>
      </c>
      <c r="E1885" s="6">
        <v>11111</v>
      </c>
      <c r="F1885" s="6" t="s">
        <v>56</v>
      </c>
      <c r="G1885" s="6">
        <v>123456</v>
      </c>
      <c r="H1885" s="6" t="s">
        <v>57</v>
      </c>
      <c r="I1885" s="7">
        <v>198.95024800000002</v>
      </c>
      <c r="J1885" s="6" t="s">
        <v>15</v>
      </c>
      <c r="K1885" s="7">
        <v>35782.370316</v>
      </c>
      <c r="L1885" s="6" t="s">
        <v>15</v>
      </c>
      <c r="M1885" s="6"/>
      <c r="N1885" s="6"/>
      <c r="P1885" s="3">
        <f t="shared" si="293"/>
        <v>45317</v>
      </c>
      <c r="Q1885" t="str">
        <f t="shared" si="294"/>
        <v/>
      </c>
      <c r="R1885" t="str">
        <f t="shared" si="295"/>
        <v>Yes</v>
      </c>
      <c r="S1885">
        <f t="shared" si="296"/>
        <v>33234</v>
      </c>
      <c r="T1885" t="str">
        <f t="shared" si="297"/>
        <v>Operating Costs 1</v>
      </c>
      <c r="U1885" s="3">
        <f t="shared" si="298"/>
        <v>45317</v>
      </c>
      <c r="V1885" t="str">
        <f>IF($R1885="No","",IF(D1885="","JD",INDEX(Lookup!$B:$B,MATCH(LEFT(D1885,2),Lookup!$A:$A,0))))</f>
        <v>PI</v>
      </c>
      <c r="W1885" t="str">
        <f t="shared" si="299"/>
        <v>xxxx xxx xxxxx</v>
      </c>
      <c r="X1885" t="str">
        <f t="shared" si="300"/>
        <v>xxxx xxx xxx xxx</v>
      </c>
      <c r="Y1885" t="str">
        <f t="shared" si="301"/>
        <v>PI xxx</v>
      </c>
      <c r="Z1885" s="5">
        <f t="shared" si="302"/>
        <v>1630.8395344999999</v>
      </c>
    </row>
    <row r="1886" spans="1:26" x14ac:dyDescent="0.25">
      <c r="A1886" s="6" t="s">
        <v>16</v>
      </c>
      <c r="B1886" s="6" t="s">
        <v>16</v>
      </c>
      <c r="C1886" s="6" t="s">
        <v>54</v>
      </c>
      <c r="D1886" s="6" t="s">
        <v>55</v>
      </c>
      <c r="E1886" s="6">
        <v>11111</v>
      </c>
      <c r="F1886" s="6" t="s">
        <v>56</v>
      </c>
      <c r="G1886" s="6">
        <v>123456</v>
      </c>
      <c r="H1886" s="6" t="s">
        <v>57</v>
      </c>
      <c r="I1886" s="7">
        <v>1630.8395344999999</v>
      </c>
      <c r="J1886" s="6" t="s">
        <v>15</v>
      </c>
      <c r="K1886" s="7">
        <v>37413.209850499996</v>
      </c>
      <c r="L1886" s="6" t="s">
        <v>15</v>
      </c>
      <c r="M1886" s="6"/>
      <c r="N1886" s="6"/>
      <c r="P1886" s="3">
        <f t="shared" si="293"/>
        <v>45317</v>
      </c>
      <c r="Q1886" t="str">
        <f t="shared" si="294"/>
        <v/>
      </c>
      <c r="R1886" t="str">
        <f t="shared" si="295"/>
        <v>Yes</v>
      </c>
      <c r="S1886">
        <f t="shared" si="296"/>
        <v>33234</v>
      </c>
      <c r="T1886" t="str">
        <f t="shared" si="297"/>
        <v>Operating Costs 1</v>
      </c>
      <c r="U1886" s="3">
        <f t="shared" si="298"/>
        <v>45317</v>
      </c>
      <c r="V1886" t="str">
        <f>IF($R1886="No","",IF(D1886="","JD",INDEX(Lookup!$B:$B,MATCH(LEFT(D1886,2),Lookup!$A:$A,0))))</f>
        <v>PI</v>
      </c>
      <c r="W1886" t="str">
        <f t="shared" si="299"/>
        <v>xxxx xxx xxxxx</v>
      </c>
      <c r="X1886" t="str">
        <f t="shared" si="300"/>
        <v>xxxx xxx xxx xxx</v>
      </c>
      <c r="Y1886" t="str">
        <f t="shared" si="301"/>
        <v>PI xxx</v>
      </c>
      <c r="Z1886" s="5">
        <f t="shared" si="302"/>
        <v>0</v>
      </c>
    </row>
    <row r="1887" spans="1:26" x14ac:dyDescent="0.25">
      <c r="A1887" s="6"/>
      <c r="B1887" s="6"/>
      <c r="C1887" s="6"/>
      <c r="D1887" s="6"/>
      <c r="E1887" s="6"/>
      <c r="F1887" s="6"/>
      <c r="G1887" s="6"/>
      <c r="H1887" s="6"/>
      <c r="I1887" s="7"/>
      <c r="J1887" s="6"/>
      <c r="K1887" s="7"/>
      <c r="L1887" s="6"/>
      <c r="M1887" s="6"/>
      <c r="N1887" s="6"/>
      <c r="P1887" s="3" t="str">
        <f t="shared" si="293"/>
        <v/>
      </c>
      <c r="Q1887" t="str">
        <f t="shared" si="294"/>
        <v/>
      </c>
      <c r="R1887" t="str">
        <f t="shared" si="295"/>
        <v>No</v>
      </c>
      <c r="S1887" t="str">
        <f t="shared" si="296"/>
        <v/>
      </c>
      <c r="T1887" t="str">
        <f t="shared" si="297"/>
        <v/>
      </c>
      <c r="U1887" s="3" t="str">
        <f t="shared" si="298"/>
        <v/>
      </c>
      <c r="V1887" t="str">
        <f>IF($R1887="No","",IF(D1887="","JD",INDEX(Lookup!$B:$B,MATCH(LEFT(D1887,2),Lookup!$A:$A,0))))</f>
        <v/>
      </c>
      <c r="W1887" t="str">
        <f t="shared" si="299"/>
        <v/>
      </c>
      <c r="X1887" t="str">
        <f t="shared" si="300"/>
        <v/>
      </c>
      <c r="Y1887" t="str">
        <f t="shared" si="301"/>
        <v/>
      </c>
      <c r="Z1887" s="5" t="str">
        <f t="shared" si="302"/>
        <v/>
      </c>
    </row>
    <row r="1888" spans="1:26" x14ac:dyDescent="0.25">
      <c r="A1888" s="6" t="s">
        <v>20</v>
      </c>
      <c r="B1888" s="6">
        <v>33256</v>
      </c>
      <c r="C1888" s="6"/>
      <c r="D1888" s="6"/>
      <c r="E1888" s="6"/>
      <c r="F1888" s="6" t="s">
        <v>77</v>
      </c>
      <c r="G1888" s="6"/>
      <c r="H1888" s="6"/>
      <c r="I1888" s="7"/>
      <c r="J1888" s="6"/>
      <c r="K1888" s="7">
        <v>961.80990350000002</v>
      </c>
      <c r="L1888" s="6" t="s">
        <v>15</v>
      </c>
      <c r="M1888" s="6"/>
      <c r="N1888" s="6"/>
      <c r="P1888" s="3" t="str">
        <f t="shared" si="293"/>
        <v/>
      </c>
      <c r="Q1888" t="str">
        <f t="shared" si="294"/>
        <v>OB</v>
      </c>
      <c r="R1888" t="str">
        <f t="shared" si="295"/>
        <v>Yes</v>
      </c>
      <c r="S1888">
        <f t="shared" si="296"/>
        <v>33256</v>
      </c>
      <c r="T1888" t="str">
        <f t="shared" si="297"/>
        <v>Operating Costs 2</v>
      </c>
      <c r="U1888" s="3">
        <f t="shared" si="298"/>
        <v>45316</v>
      </c>
      <c r="V1888" t="str">
        <f>IF($R1888="No","",IF(D1888="","JD",INDEX(Lookup!$B:$B,MATCH(LEFT(D1888,2),Lookup!$A:$A,0))))</f>
        <v>JD</v>
      </c>
      <c r="W1888" t="str">
        <f t="shared" si="299"/>
        <v/>
      </c>
      <c r="X1888" t="str">
        <f t="shared" si="300"/>
        <v>Operating Costs 2</v>
      </c>
      <c r="Y1888" t="str">
        <f t="shared" si="301"/>
        <v/>
      </c>
      <c r="Z1888" s="5">
        <f t="shared" si="302"/>
        <v>961.80990350000002</v>
      </c>
    </row>
    <row r="1889" spans="1:26" x14ac:dyDescent="0.25">
      <c r="A1889" s="6" t="s">
        <v>16</v>
      </c>
      <c r="B1889" s="6" t="s">
        <v>16</v>
      </c>
      <c r="C1889" s="6" t="s">
        <v>54</v>
      </c>
      <c r="D1889" s="6" t="s">
        <v>55</v>
      </c>
      <c r="E1889" s="6">
        <v>11111</v>
      </c>
      <c r="F1889" s="6" t="s">
        <v>56</v>
      </c>
      <c r="G1889" s="6">
        <v>123456</v>
      </c>
      <c r="H1889" s="6" t="s">
        <v>57</v>
      </c>
      <c r="I1889" s="7">
        <v>472.77866349999999</v>
      </c>
      <c r="J1889" s="6" t="s">
        <v>15</v>
      </c>
      <c r="K1889" s="7">
        <v>1434.588567</v>
      </c>
      <c r="L1889" s="6" t="s">
        <v>15</v>
      </c>
      <c r="M1889" s="6"/>
      <c r="N1889" s="6"/>
      <c r="P1889" s="3">
        <f t="shared" si="293"/>
        <v>45317</v>
      </c>
      <c r="Q1889" t="str">
        <f t="shared" si="294"/>
        <v/>
      </c>
      <c r="R1889" t="str">
        <f t="shared" si="295"/>
        <v>Yes</v>
      </c>
      <c r="S1889">
        <f t="shared" si="296"/>
        <v>33256</v>
      </c>
      <c r="T1889" t="str">
        <f t="shared" si="297"/>
        <v>Operating Costs 2</v>
      </c>
      <c r="U1889" s="3">
        <f t="shared" si="298"/>
        <v>45317</v>
      </c>
      <c r="V1889" t="str">
        <f>IF($R1889="No","",IF(D1889="","JD",INDEX(Lookup!$B:$B,MATCH(LEFT(D1889,2),Lookup!$A:$A,0))))</f>
        <v>PI</v>
      </c>
      <c r="W1889" t="str">
        <f t="shared" si="299"/>
        <v>xxxx xxx xxxxx</v>
      </c>
      <c r="X1889" t="str">
        <f t="shared" si="300"/>
        <v>xxxx xxx xxx xxx</v>
      </c>
      <c r="Y1889" t="str">
        <f t="shared" si="301"/>
        <v>PI xxx</v>
      </c>
      <c r="Z1889" s="5">
        <f t="shared" si="302"/>
        <v>0</v>
      </c>
    </row>
    <row r="1890" spans="1:26" x14ac:dyDescent="0.25">
      <c r="A1890" s="6"/>
      <c r="B1890" s="6"/>
      <c r="C1890" s="6"/>
      <c r="D1890" s="6"/>
      <c r="E1890" s="6"/>
      <c r="F1890" s="6"/>
      <c r="G1890" s="6"/>
      <c r="H1890" s="6"/>
      <c r="I1890" s="7"/>
      <c r="J1890" s="6"/>
      <c r="K1890" s="7"/>
      <c r="L1890" s="6"/>
      <c r="M1890" s="6"/>
      <c r="N1890" s="6"/>
      <c r="P1890" s="3" t="str">
        <f t="shared" si="293"/>
        <v/>
      </c>
      <c r="Q1890" t="str">
        <f t="shared" si="294"/>
        <v/>
      </c>
      <c r="R1890" t="str">
        <f t="shared" si="295"/>
        <v>No</v>
      </c>
      <c r="S1890" t="str">
        <f t="shared" si="296"/>
        <v/>
      </c>
      <c r="T1890" t="str">
        <f t="shared" si="297"/>
        <v/>
      </c>
      <c r="U1890" s="3" t="str">
        <f t="shared" si="298"/>
        <v/>
      </c>
      <c r="V1890" t="str">
        <f>IF($R1890="No","",IF(D1890="","JD",INDEX(Lookup!$B:$B,MATCH(LEFT(D1890,2),Lookup!$A:$A,0))))</f>
        <v/>
      </c>
      <c r="W1890" t="str">
        <f t="shared" si="299"/>
        <v/>
      </c>
      <c r="X1890" t="str">
        <f t="shared" si="300"/>
        <v/>
      </c>
      <c r="Y1890" t="str">
        <f t="shared" si="301"/>
        <v/>
      </c>
      <c r="Z1890" s="5" t="str">
        <f t="shared" si="302"/>
        <v/>
      </c>
    </row>
    <row r="1891" spans="1:26" x14ac:dyDescent="0.25">
      <c r="A1891" s="6" t="s">
        <v>20</v>
      </c>
      <c r="B1891" s="6">
        <v>33254</v>
      </c>
      <c r="C1891" s="6"/>
      <c r="D1891" s="6"/>
      <c r="E1891" s="6"/>
      <c r="F1891" s="6" t="s">
        <v>78</v>
      </c>
      <c r="G1891" s="6"/>
      <c r="H1891" s="6"/>
      <c r="I1891" s="7"/>
      <c r="J1891" s="6"/>
      <c r="K1891" s="7">
        <v>2671.4785430000002</v>
      </c>
      <c r="L1891" s="6" t="s">
        <v>15</v>
      </c>
      <c r="M1891" s="6"/>
      <c r="N1891" s="6"/>
      <c r="P1891" s="3" t="str">
        <f t="shared" si="293"/>
        <v/>
      </c>
      <c r="Q1891" t="str">
        <f t="shared" si="294"/>
        <v>OB</v>
      </c>
      <c r="R1891" t="str">
        <f t="shared" si="295"/>
        <v>Yes</v>
      </c>
      <c r="S1891">
        <f t="shared" si="296"/>
        <v>33254</v>
      </c>
      <c r="T1891" t="str">
        <f t="shared" si="297"/>
        <v>Operating Costs 3</v>
      </c>
      <c r="U1891" s="3">
        <f t="shared" si="298"/>
        <v>45316</v>
      </c>
      <c r="V1891" t="str">
        <f>IF($R1891="No","",IF(D1891="","JD",INDEX(Lookup!$B:$B,MATCH(LEFT(D1891,2),Lookup!$A:$A,0))))</f>
        <v>JD</v>
      </c>
      <c r="W1891" t="str">
        <f t="shared" si="299"/>
        <v/>
      </c>
      <c r="X1891" t="str">
        <f t="shared" si="300"/>
        <v>Operating Costs 3</v>
      </c>
      <c r="Y1891" t="str">
        <f t="shared" si="301"/>
        <v/>
      </c>
      <c r="Z1891" s="5">
        <f t="shared" si="302"/>
        <v>2671.4785430000002</v>
      </c>
    </row>
    <row r="1892" spans="1:26" x14ac:dyDescent="0.25">
      <c r="A1892" s="6" t="s">
        <v>16</v>
      </c>
      <c r="B1892" s="6" t="s">
        <v>16</v>
      </c>
      <c r="C1892" s="6" t="s">
        <v>54</v>
      </c>
      <c r="D1892" s="6" t="s">
        <v>55</v>
      </c>
      <c r="E1892" s="6">
        <v>11111</v>
      </c>
      <c r="F1892" s="6" t="s">
        <v>56</v>
      </c>
      <c r="G1892" s="6">
        <v>123456</v>
      </c>
      <c r="H1892" s="6" t="s">
        <v>57</v>
      </c>
      <c r="I1892" s="7">
        <v>691.77438799999993</v>
      </c>
      <c r="J1892" s="6" t="s">
        <v>15</v>
      </c>
      <c r="K1892" s="7">
        <v>3363.252931</v>
      </c>
      <c r="L1892" s="6" t="s">
        <v>15</v>
      </c>
      <c r="M1892" s="6"/>
      <c r="N1892" s="6"/>
      <c r="P1892" s="3">
        <f t="shared" si="293"/>
        <v>45317</v>
      </c>
      <c r="Q1892" t="str">
        <f t="shared" si="294"/>
        <v/>
      </c>
      <c r="R1892" t="str">
        <f t="shared" si="295"/>
        <v>Yes</v>
      </c>
      <c r="S1892">
        <f t="shared" si="296"/>
        <v>33254</v>
      </c>
      <c r="T1892" t="str">
        <f t="shared" si="297"/>
        <v>Operating Costs 3</v>
      </c>
      <c r="U1892" s="3">
        <f t="shared" si="298"/>
        <v>45317</v>
      </c>
      <c r="V1892" t="str">
        <f>IF($R1892="No","",IF(D1892="","JD",INDEX(Lookup!$B:$B,MATCH(LEFT(D1892,2),Lookup!$A:$A,0))))</f>
        <v>PI</v>
      </c>
      <c r="W1892" t="str">
        <f t="shared" si="299"/>
        <v>xxxx xxx xxxxx</v>
      </c>
      <c r="X1892" t="str">
        <f t="shared" si="300"/>
        <v>xxxx xxx xxx xxx</v>
      </c>
      <c r="Y1892" t="str">
        <f t="shared" si="301"/>
        <v>PI xxx</v>
      </c>
      <c r="Z1892" s="5">
        <f t="shared" si="302"/>
        <v>697.64073999999994</v>
      </c>
    </row>
    <row r="1893" spans="1:26" x14ac:dyDescent="0.25">
      <c r="A1893" s="6" t="s">
        <v>16</v>
      </c>
      <c r="B1893" s="6" t="s">
        <v>16</v>
      </c>
      <c r="C1893" s="6" t="s">
        <v>54</v>
      </c>
      <c r="D1893" s="6" t="s">
        <v>55</v>
      </c>
      <c r="E1893" s="6">
        <v>11111</v>
      </c>
      <c r="F1893" s="6" t="s">
        <v>56</v>
      </c>
      <c r="G1893" s="6">
        <v>123456</v>
      </c>
      <c r="H1893" s="6" t="s">
        <v>57</v>
      </c>
      <c r="I1893" s="7">
        <v>697.64073999999994</v>
      </c>
      <c r="J1893" s="6" t="s">
        <v>15</v>
      </c>
      <c r="K1893" s="7">
        <v>4060.8936709999998</v>
      </c>
      <c r="L1893" s="6" t="s">
        <v>15</v>
      </c>
      <c r="M1893" s="6"/>
      <c r="N1893" s="6"/>
      <c r="P1893" s="3">
        <f t="shared" si="293"/>
        <v>45317</v>
      </c>
      <c r="Q1893" t="str">
        <f t="shared" si="294"/>
        <v/>
      </c>
      <c r="R1893" t="str">
        <f t="shared" si="295"/>
        <v>Yes</v>
      </c>
      <c r="S1893">
        <f t="shared" si="296"/>
        <v>33254</v>
      </c>
      <c r="T1893" t="str">
        <f t="shared" si="297"/>
        <v>Operating Costs 3</v>
      </c>
      <c r="U1893" s="3">
        <f t="shared" si="298"/>
        <v>45317</v>
      </c>
      <c r="V1893" t="str">
        <f>IF($R1893="No","",IF(D1893="","JD",INDEX(Lookup!$B:$B,MATCH(LEFT(D1893,2),Lookup!$A:$A,0))))</f>
        <v>PI</v>
      </c>
      <c r="W1893" t="str">
        <f t="shared" si="299"/>
        <v>xxxx xxx xxxxx</v>
      </c>
      <c r="X1893" t="str">
        <f t="shared" si="300"/>
        <v>xxxx xxx xxx xxx</v>
      </c>
      <c r="Y1893" t="str">
        <f t="shared" si="301"/>
        <v>PI xxx</v>
      </c>
      <c r="Z1893" s="5">
        <f t="shared" si="302"/>
        <v>572.22850149999999</v>
      </c>
    </row>
    <row r="1894" spans="1:26" x14ac:dyDescent="0.25">
      <c r="A1894" s="6" t="s">
        <v>16</v>
      </c>
      <c r="B1894" s="6" t="s">
        <v>16</v>
      </c>
      <c r="C1894" s="6" t="s">
        <v>54</v>
      </c>
      <c r="D1894" s="6" t="s">
        <v>55</v>
      </c>
      <c r="E1894" s="6">
        <v>11111</v>
      </c>
      <c r="F1894" s="6" t="s">
        <v>56</v>
      </c>
      <c r="G1894" s="6">
        <v>123456</v>
      </c>
      <c r="H1894" s="6" t="s">
        <v>57</v>
      </c>
      <c r="I1894" s="7">
        <v>572.22850149999999</v>
      </c>
      <c r="J1894" s="6" t="s">
        <v>15</v>
      </c>
      <c r="K1894" s="7">
        <v>4633.1221724999996</v>
      </c>
      <c r="L1894" s="6" t="s">
        <v>15</v>
      </c>
      <c r="M1894" s="6"/>
      <c r="N1894" s="6"/>
      <c r="P1894" s="3">
        <f t="shared" si="293"/>
        <v>45317</v>
      </c>
      <c r="Q1894" t="str">
        <f t="shared" si="294"/>
        <v/>
      </c>
      <c r="R1894" t="str">
        <f t="shared" si="295"/>
        <v>Yes</v>
      </c>
      <c r="S1894">
        <f t="shared" si="296"/>
        <v>33254</v>
      </c>
      <c r="T1894" t="str">
        <f t="shared" si="297"/>
        <v>Operating Costs 3</v>
      </c>
      <c r="U1894" s="3">
        <f t="shared" si="298"/>
        <v>45317</v>
      </c>
      <c r="V1894" t="str">
        <f>IF($R1894="No","",IF(D1894="","JD",INDEX(Lookup!$B:$B,MATCH(LEFT(D1894,2),Lookup!$A:$A,0))))</f>
        <v>PI</v>
      </c>
      <c r="W1894" t="str">
        <f t="shared" si="299"/>
        <v>xxxx xxx xxxxx</v>
      </c>
      <c r="X1894" t="str">
        <f t="shared" si="300"/>
        <v>xxxx xxx xxx xxx</v>
      </c>
      <c r="Y1894" t="str">
        <f t="shared" si="301"/>
        <v>PI xxx</v>
      </c>
      <c r="Z1894" s="5">
        <f t="shared" si="302"/>
        <v>0</v>
      </c>
    </row>
    <row r="1895" spans="1:26" x14ac:dyDescent="0.25">
      <c r="A1895" s="6"/>
      <c r="B1895" s="6"/>
      <c r="C1895" s="6"/>
      <c r="D1895" s="6"/>
      <c r="E1895" s="6"/>
      <c r="F1895" s="6"/>
      <c r="G1895" s="6"/>
      <c r="H1895" s="6"/>
      <c r="I1895" s="7"/>
      <c r="J1895" s="6"/>
      <c r="K1895" s="7"/>
      <c r="L1895" s="6"/>
      <c r="M1895" s="6"/>
      <c r="N1895" s="6"/>
      <c r="P1895" s="3" t="str">
        <f t="shared" si="293"/>
        <v/>
      </c>
      <c r="Q1895" t="str">
        <f t="shared" si="294"/>
        <v/>
      </c>
      <c r="R1895" t="str">
        <f t="shared" si="295"/>
        <v>No</v>
      </c>
      <c r="S1895" t="str">
        <f t="shared" si="296"/>
        <v/>
      </c>
      <c r="T1895" t="str">
        <f t="shared" si="297"/>
        <v/>
      </c>
      <c r="U1895" s="3" t="str">
        <f t="shared" si="298"/>
        <v/>
      </c>
      <c r="V1895" t="str">
        <f>IF($R1895="No","",IF(D1895="","JD",INDEX(Lookup!$B:$B,MATCH(LEFT(D1895,2),Lookup!$A:$A,0))))</f>
        <v/>
      </c>
      <c r="W1895" t="str">
        <f t="shared" si="299"/>
        <v/>
      </c>
      <c r="X1895" t="str">
        <f t="shared" si="300"/>
        <v/>
      </c>
      <c r="Y1895" t="str">
        <f t="shared" si="301"/>
        <v/>
      </c>
      <c r="Z1895" s="5" t="str">
        <f t="shared" si="302"/>
        <v/>
      </c>
    </row>
    <row r="1896" spans="1:26" x14ac:dyDescent="0.25">
      <c r="A1896" s="6" t="s">
        <v>20</v>
      </c>
      <c r="B1896" s="6">
        <v>33254</v>
      </c>
      <c r="C1896" s="6"/>
      <c r="D1896" s="6"/>
      <c r="E1896" s="6"/>
      <c r="F1896" s="6" t="s">
        <v>79</v>
      </c>
      <c r="G1896" s="6"/>
      <c r="H1896" s="6"/>
      <c r="I1896" s="7"/>
      <c r="J1896" s="6"/>
      <c r="K1896" s="7">
        <v>69034.459113000004</v>
      </c>
      <c r="L1896" s="6" t="s">
        <v>15</v>
      </c>
      <c r="M1896" s="6"/>
      <c r="N1896" s="6"/>
      <c r="P1896" s="3" t="str">
        <f t="shared" si="293"/>
        <v/>
      </c>
      <c r="Q1896" t="str">
        <f t="shared" si="294"/>
        <v>OB</v>
      </c>
      <c r="R1896" t="str">
        <f t="shared" si="295"/>
        <v>Yes</v>
      </c>
      <c r="S1896">
        <f t="shared" si="296"/>
        <v>33254</v>
      </c>
      <c r="T1896" t="str">
        <f t="shared" si="297"/>
        <v>Operating Costs 4</v>
      </c>
      <c r="U1896" s="3">
        <f t="shared" si="298"/>
        <v>45316</v>
      </c>
      <c r="V1896" t="str">
        <f>IF($R1896="No","",IF(D1896="","JD",INDEX(Lookup!$B:$B,MATCH(LEFT(D1896,2),Lookup!$A:$A,0))))</f>
        <v>JD</v>
      </c>
      <c r="W1896" t="str">
        <f t="shared" si="299"/>
        <v/>
      </c>
      <c r="X1896" t="str">
        <f t="shared" si="300"/>
        <v>Operating Costs 4</v>
      </c>
      <c r="Y1896" t="str">
        <f t="shared" si="301"/>
        <v/>
      </c>
      <c r="Z1896" s="5">
        <f t="shared" si="302"/>
        <v>69034.459113000004</v>
      </c>
    </row>
    <row r="1897" spans="1:26" x14ac:dyDescent="0.25">
      <c r="A1897" s="6" t="s">
        <v>16</v>
      </c>
      <c r="B1897" s="6" t="s">
        <v>16</v>
      </c>
      <c r="C1897" s="6" t="s">
        <v>54</v>
      </c>
      <c r="D1897" s="6" t="s">
        <v>55</v>
      </c>
      <c r="E1897" s="6">
        <v>11111</v>
      </c>
      <c r="F1897" s="6" t="s">
        <v>56</v>
      </c>
      <c r="G1897" s="6">
        <v>123456</v>
      </c>
      <c r="H1897" s="6" t="s">
        <v>57</v>
      </c>
      <c r="I1897" s="7">
        <v>85.428750999999991</v>
      </c>
      <c r="J1897" s="6" t="s">
        <v>15</v>
      </c>
      <c r="K1897" s="7">
        <v>69119.887864000004</v>
      </c>
      <c r="L1897" s="6" t="s">
        <v>15</v>
      </c>
      <c r="M1897" s="6"/>
      <c r="N1897" s="6"/>
      <c r="P1897" s="3">
        <f t="shared" si="293"/>
        <v>45317</v>
      </c>
      <c r="Q1897" t="str">
        <f t="shared" si="294"/>
        <v/>
      </c>
      <c r="R1897" t="str">
        <f t="shared" si="295"/>
        <v>Yes</v>
      </c>
      <c r="S1897">
        <f t="shared" si="296"/>
        <v>33254</v>
      </c>
      <c r="T1897" t="str">
        <f t="shared" si="297"/>
        <v>Operating Costs 4</v>
      </c>
      <c r="U1897" s="3">
        <f t="shared" si="298"/>
        <v>45317</v>
      </c>
      <c r="V1897" t="str">
        <f>IF($R1897="No","",IF(D1897="","JD",INDEX(Lookup!$B:$B,MATCH(LEFT(D1897,2),Lookup!$A:$A,0))))</f>
        <v>PI</v>
      </c>
      <c r="W1897" t="str">
        <f t="shared" si="299"/>
        <v>xxxx xxx xxxxx</v>
      </c>
      <c r="X1897" t="str">
        <f t="shared" si="300"/>
        <v>xxxx xxx xxx xxx</v>
      </c>
      <c r="Y1897" t="str">
        <f t="shared" si="301"/>
        <v>PI xxx</v>
      </c>
      <c r="Z1897" s="5">
        <f t="shared" si="302"/>
        <v>395.09375</v>
      </c>
    </row>
    <row r="1898" spans="1:26" x14ac:dyDescent="0.25">
      <c r="A1898" s="6" t="s">
        <v>16</v>
      </c>
      <c r="B1898" s="6" t="s">
        <v>16</v>
      </c>
      <c r="C1898" s="6" t="s">
        <v>54</v>
      </c>
      <c r="D1898" s="6" t="s">
        <v>55</v>
      </c>
      <c r="E1898" s="6">
        <v>11111</v>
      </c>
      <c r="F1898" s="6" t="s">
        <v>56</v>
      </c>
      <c r="G1898" s="6">
        <v>123456</v>
      </c>
      <c r="H1898" s="6" t="s">
        <v>57</v>
      </c>
      <c r="I1898" s="7">
        <v>395.09375</v>
      </c>
      <c r="J1898" s="6" t="s">
        <v>15</v>
      </c>
      <c r="K1898" s="7">
        <v>69514.981614000004</v>
      </c>
      <c r="L1898" s="6" t="s">
        <v>15</v>
      </c>
      <c r="M1898" s="6"/>
      <c r="N1898" s="6"/>
      <c r="P1898" s="3">
        <f t="shared" si="293"/>
        <v>45317</v>
      </c>
      <c r="Q1898" t="str">
        <f t="shared" si="294"/>
        <v/>
      </c>
      <c r="R1898" t="str">
        <f t="shared" si="295"/>
        <v>Yes</v>
      </c>
      <c r="S1898">
        <f t="shared" si="296"/>
        <v>33254</v>
      </c>
      <c r="T1898" t="str">
        <f t="shared" si="297"/>
        <v>Operating Costs 4</v>
      </c>
      <c r="U1898" s="3">
        <f t="shared" si="298"/>
        <v>45317</v>
      </c>
      <c r="V1898" t="str">
        <f>IF($R1898="No","",IF(D1898="","JD",INDEX(Lookup!$B:$B,MATCH(LEFT(D1898,2),Lookup!$A:$A,0))))</f>
        <v>PI</v>
      </c>
      <c r="W1898" t="str">
        <f t="shared" si="299"/>
        <v>xxxx xxx xxxxx</v>
      </c>
      <c r="X1898" t="str">
        <f t="shared" si="300"/>
        <v>xxxx xxx xxx xxx</v>
      </c>
      <c r="Y1898" t="str">
        <f t="shared" si="301"/>
        <v>PI xxx</v>
      </c>
      <c r="Z1898" s="5">
        <f t="shared" si="302"/>
        <v>11207.121847</v>
      </c>
    </row>
    <row r="1899" spans="1:26" x14ac:dyDescent="0.25">
      <c r="A1899" s="6" t="s">
        <v>16</v>
      </c>
      <c r="B1899" s="6" t="s">
        <v>16</v>
      </c>
      <c r="C1899" s="6" t="s">
        <v>54</v>
      </c>
      <c r="D1899" s="6" t="s">
        <v>55</v>
      </c>
      <c r="E1899" s="6">
        <v>11111</v>
      </c>
      <c r="F1899" s="6" t="s">
        <v>56</v>
      </c>
      <c r="G1899" s="6">
        <v>123456</v>
      </c>
      <c r="H1899" s="6" t="s">
        <v>57</v>
      </c>
      <c r="I1899" s="7">
        <v>11207.121847</v>
      </c>
      <c r="J1899" s="6" t="s">
        <v>15</v>
      </c>
      <c r="K1899" s="7">
        <v>80722.103460999992</v>
      </c>
      <c r="L1899" s="6" t="s">
        <v>15</v>
      </c>
      <c r="M1899" s="6"/>
      <c r="N1899" s="6"/>
      <c r="P1899" s="3">
        <f t="shared" si="293"/>
        <v>45317</v>
      </c>
      <c r="Q1899" t="str">
        <f t="shared" si="294"/>
        <v/>
      </c>
      <c r="R1899" t="str">
        <f t="shared" si="295"/>
        <v>Yes</v>
      </c>
      <c r="S1899">
        <f t="shared" si="296"/>
        <v>33254</v>
      </c>
      <c r="T1899" t="str">
        <f t="shared" si="297"/>
        <v>Operating Costs 4</v>
      </c>
      <c r="U1899" s="3">
        <f t="shared" si="298"/>
        <v>45317</v>
      </c>
      <c r="V1899" t="str">
        <f>IF($R1899="No","",IF(D1899="","JD",INDEX(Lookup!$B:$B,MATCH(LEFT(D1899,2),Lookup!$A:$A,0))))</f>
        <v>PI</v>
      </c>
      <c r="W1899" t="str">
        <f t="shared" si="299"/>
        <v>xxxx xxx xxxxx</v>
      </c>
      <c r="X1899" t="str">
        <f t="shared" si="300"/>
        <v>xxxx xxx xxx xxx</v>
      </c>
      <c r="Y1899" t="str">
        <f t="shared" si="301"/>
        <v>PI xxx</v>
      </c>
      <c r="Z1899" s="5">
        <f t="shared" si="302"/>
        <v>75.858000000000004</v>
      </c>
    </row>
    <row r="1900" spans="1:26" x14ac:dyDescent="0.25">
      <c r="A1900" s="6" t="s">
        <v>16</v>
      </c>
      <c r="B1900" s="6" t="s">
        <v>16</v>
      </c>
      <c r="C1900" s="6" t="s">
        <v>54</v>
      </c>
      <c r="D1900" s="6" t="s">
        <v>55</v>
      </c>
      <c r="E1900" s="6">
        <v>11111</v>
      </c>
      <c r="F1900" s="6" t="s">
        <v>56</v>
      </c>
      <c r="G1900" s="6">
        <v>123456</v>
      </c>
      <c r="H1900" s="6" t="s">
        <v>57</v>
      </c>
      <c r="I1900" s="7">
        <v>75.858000000000004</v>
      </c>
      <c r="J1900" s="6" t="s">
        <v>15</v>
      </c>
      <c r="K1900" s="7">
        <v>80797.961460999999</v>
      </c>
      <c r="L1900" s="6" t="s">
        <v>15</v>
      </c>
      <c r="M1900" s="6"/>
      <c r="N1900" s="6"/>
      <c r="P1900" s="3">
        <f t="shared" si="293"/>
        <v>45317</v>
      </c>
      <c r="Q1900" t="str">
        <f t="shared" si="294"/>
        <v/>
      </c>
      <c r="R1900" t="str">
        <f t="shared" si="295"/>
        <v>Yes</v>
      </c>
      <c r="S1900">
        <f t="shared" si="296"/>
        <v>33254</v>
      </c>
      <c r="T1900" t="str">
        <f t="shared" si="297"/>
        <v>Operating Costs 4</v>
      </c>
      <c r="U1900" s="3">
        <f t="shared" si="298"/>
        <v>45317</v>
      </c>
      <c r="V1900" t="str">
        <f>IF($R1900="No","",IF(D1900="","JD",INDEX(Lookup!$B:$B,MATCH(LEFT(D1900,2),Lookup!$A:$A,0))))</f>
        <v>PI</v>
      </c>
      <c r="W1900" t="str">
        <f t="shared" si="299"/>
        <v>xxxx xxx xxxxx</v>
      </c>
      <c r="X1900" t="str">
        <f t="shared" si="300"/>
        <v>xxxx xxx xxx xxx</v>
      </c>
      <c r="Y1900" t="str">
        <f t="shared" si="301"/>
        <v>PI xxx</v>
      </c>
      <c r="Z1900" s="5">
        <f t="shared" si="302"/>
        <v>-85.428750999999991</v>
      </c>
    </row>
    <row r="1901" spans="1:26" x14ac:dyDescent="0.25">
      <c r="A1901" s="6" t="s">
        <v>16</v>
      </c>
      <c r="B1901" s="6" t="s">
        <v>16</v>
      </c>
      <c r="C1901" s="6" t="s">
        <v>54</v>
      </c>
      <c r="D1901" s="6" t="s">
        <v>55</v>
      </c>
      <c r="E1901" s="6">
        <v>11111</v>
      </c>
      <c r="F1901" s="6" t="s">
        <v>56</v>
      </c>
      <c r="G1901" s="6">
        <v>123456</v>
      </c>
      <c r="H1901" s="6" t="s">
        <v>57</v>
      </c>
      <c r="I1901" s="7">
        <v>-85.428750999999991</v>
      </c>
      <c r="J1901" s="6" t="s">
        <v>15</v>
      </c>
      <c r="K1901" s="7">
        <v>80712.532709999999</v>
      </c>
      <c r="L1901" s="6" t="s">
        <v>15</v>
      </c>
      <c r="M1901" s="6"/>
      <c r="N1901" s="6"/>
      <c r="P1901" s="3">
        <f t="shared" si="293"/>
        <v>45317</v>
      </c>
      <c r="Q1901" t="str">
        <f t="shared" si="294"/>
        <v/>
      </c>
      <c r="R1901" t="str">
        <f t="shared" si="295"/>
        <v>Yes</v>
      </c>
      <c r="S1901">
        <f t="shared" si="296"/>
        <v>33254</v>
      </c>
      <c r="T1901" t="str">
        <f t="shared" si="297"/>
        <v>Operating Costs 4</v>
      </c>
      <c r="U1901" s="3">
        <f t="shared" si="298"/>
        <v>45317</v>
      </c>
      <c r="V1901" t="str">
        <f>IF($R1901="No","",IF(D1901="","JD",INDEX(Lookup!$B:$B,MATCH(LEFT(D1901,2),Lookup!$A:$A,0))))</f>
        <v>PI</v>
      </c>
      <c r="W1901" t="str">
        <f t="shared" si="299"/>
        <v>xxxx xxx xxxxx</v>
      </c>
      <c r="X1901" t="str">
        <f t="shared" si="300"/>
        <v>xxxx xxx xxx xxx</v>
      </c>
      <c r="Y1901" t="str">
        <f t="shared" si="301"/>
        <v>PI xxx</v>
      </c>
      <c r="Z1901" s="5">
        <f t="shared" si="302"/>
        <v>326.92901549999999</v>
      </c>
    </row>
    <row r="1902" spans="1:26" x14ac:dyDescent="0.25">
      <c r="A1902" s="6" t="s">
        <v>16</v>
      </c>
      <c r="B1902" s="6" t="s">
        <v>16</v>
      </c>
      <c r="C1902" s="6" t="s">
        <v>54</v>
      </c>
      <c r="D1902" s="6" t="s">
        <v>55</v>
      </c>
      <c r="E1902" s="6">
        <v>11111</v>
      </c>
      <c r="F1902" s="6" t="s">
        <v>56</v>
      </c>
      <c r="G1902" s="6">
        <v>123456</v>
      </c>
      <c r="H1902" s="6" t="s">
        <v>57</v>
      </c>
      <c r="I1902" s="7">
        <v>326.92901549999999</v>
      </c>
      <c r="J1902" s="6" t="s">
        <v>15</v>
      </c>
      <c r="K1902" s="7">
        <v>81039.461725500005</v>
      </c>
      <c r="L1902" s="6" t="s">
        <v>15</v>
      </c>
      <c r="M1902" s="6"/>
      <c r="N1902" s="6"/>
      <c r="P1902" s="3">
        <f t="shared" si="293"/>
        <v>45317</v>
      </c>
      <c r="Q1902" t="str">
        <f t="shared" si="294"/>
        <v/>
      </c>
      <c r="R1902" t="str">
        <f t="shared" si="295"/>
        <v>Yes</v>
      </c>
      <c r="S1902">
        <f t="shared" si="296"/>
        <v>33254</v>
      </c>
      <c r="T1902" t="str">
        <f t="shared" si="297"/>
        <v>Operating Costs 4</v>
      </c>
      <c r="U1902" s="3">
        <f t="shared" si="298"/>
        <v>45317</v>
      </c>
      <c r="V1902" t="str">
        <f>IF($R1902="No","",IF(D1902="","JD",INDEX(Lookup!$B:$B,MATCH(LEFT(D1902,2),Lookup!$A:$A,0))))</f>
        <v>PI</v>
      </c>
      <c r="W1902" t="str">
        <f t="shared" si="299"/>
        <v>xxxx xxx xxxxx</v>
      </c>
      <c r="X1902" t="str">
        <f t="shared" si="300"/>
        <v>xxxx xxx xxx xxx</v>
      </c>
      <c r="Y1902" t="str">
        <f t="shared" si="301"/>
        <v>PI xxx</v>
      </c>
      <c r="Z1902" s="5">
        <f t="shared" si="302"/>
        <v>486.66067750000002</v>
      </c>
    </row>
    <row r="1903" spans="1:26" x14ac:dyDescent="0.25">
      <c r="A1903" s="6" t="s">
        <v>16</v>
      </c>
      <c r="B1903" s="6" t="s">
        <v>16</v>
      </c>
      <c r="C1903" s="6" t="s">
        <v>54</v>
      </c>
      <c r="D1903" s="6" t="s">
        <v>55</v>
      </c>
      <c r="E1903" s="6">
        <v>11111</v>
      </c>
      <c r="F1903" s="6" t="s">
        <v>56</v>
      </c>
      <c r="G1903" s="6">
        <v>123456</v>
      </c>
      <c r="H1903" s="6" t="s">
        <v>57</v>
      </c>
      <c r="I1903" s="7">
        <v>486.66067750000002</v>
      </c>
      <c r="J1903" s="6" t="s">
        <v>15</v>
      </c>
      <c r="K1903" s="7">
        <v>81526.122403000001</v>
      </c>
      <c r="L1903" s="6" t="s">
        <v>15</v>
      </c>
      <c r="M1903" s="6"/>
      <c r="N1903" s="6"/>
      <c r="P1903" s="3">
        <f t="shared" si="293"/>
        <v>45317</v>
      </c>
      <c r="Q1903" t="str">
        <f t="shared" si="294"/>
        <v/>
      </c>
      <c r="R1903" t="str">
        <f t="shared" si="295"/>
        <v>Yes</v>
      </c>
      <c r="S1903">
        <f t="shared" si="296"/>
        <v>33254</v>
      </c>
      <c r="T1903" t="str">
        <f t="shared" si="297"/>
        <v>Operating Costs 4</v>
      </c>
      <c r="U1903" s="3">
        <f t="shared" si="298"/>
        <v>45317</v>
      </c>
      <c r="V1903" t="str">
        <f>IF($R1903="No","",IF(D1903="","JD",INDEX(Lookup!$B:$B,MATCH(LEFT(D1903,2),Lookup!$A:$A,0))))</f>
        <v>PI</v>
      </c>
      <c r="W1903" t="str">
        <f t="shared" si="299"/>
        <v>xxxx xxx xxxxx</v>
      </c>
      <c r="X1903" t="str">
        <f t="shared" si="300"/>
        <v>xxxx xxx xxx xxx</v>
      </c>
      <c r="Y1903" t="str">
        <f t="shared" si="301"/>
        <v>PI xxx</v>
      </c>
      <c r="Z1903" s="5">
        <f t="shared" si="302"/>
        <v>675.72409950000008</v>
      </c>
    </row>
    <row r="1904" spans="1:26" x14ac:dyDescent="0.25">
      <c r="A1904" s="6" t="s">
        <v>16</v>
      </c>
      <c r="B1904" s="6" t="s">
        <v>16</v>
      </c>
      <c r="C1904" s="6" t="s">
        <v>54</v>
      </c>
      <c r="D1904" s="6" t="s">
        <v>55</v>
      </c>
      <c r="E1904" s="6">
        <v>11111</v>
      </c>
      <c r="F1904" s="6" t="s">
        <v>56</v>
      </c>
      <c r="G1904" s="6">
        <v>123456</v>
      </c>
      <c r="H1904" s="6" t="s">
        <v>57</v>
      </c>
      <c r="I1904" s="7">
        <v>675.72409950000008</v>
      </c>
      <c r="J1904" s="6" t="s">
        <v>15</v>
      </c>
      <c r="K1904" s="7">
        <v>82201.846502500004</v>
      </c>
      <c r="L1904" s="6" t="s">
        <v>15</v>
      </c>
      <c r="M1904" s="6"/>
      <c r="N1904" s="6"/>
      <c r="P1904" s="3">
        <f t="shared" si="293"/>
        <v>45317</v>
      </c>
      <c r="Q1904" t="str">
        <f t="shared" si="294"/>
        <v/>
      </c>
      <c r="R1904" t="str">
        <f t="shared" si="295"/>
        <v>Yes</v>
      </c>
      <c r="S1904">
        <f t="shared" si="296"/>
        <v>33254</v>
      </c>
      <c r="T1904" t="str">
        <f t="shared" si="297"/>
        <v>Operating Costs 4</v>
      </c>
      <c r="U1904" s="3">
        <f t="shared" si="298"/>
        <v>45317</v>
      </c>
      <c r="V1904" t="str">
        <f>IF($R1904="No","",IF(D1904="","JD",INDEX(Lookup!$B:$B,MATCH(LEFT(D1904,2),Lookup!$A:$A,0))))</f>
        <v>PI</v>
      </c>
      <c r="W1904" t="str">
        <f t="shared" si="299"/>
        <v>xxxx xxx xxxxx</v>
      </c>
      <c r="X1904" t="str">
        <f t="shared" si="300"/>
        <v>xxxx xxx xxx xxx</v>
      </c>
      <c r="Y1904" t="str">
        <f t="shared" si="301"/>
        <v>PI xxx</v>
      </c>
      <c r="Z1904" s="5">
        <f t="shared" si="302"/>
        <v>11682.530254500001</v>
      </c>
    </row>
    <row r="1905" spans="1:26" x14ac:dyDescent="0.25">
      <c r="A1905" s="6" t="s">
        <v>16</v>
      </c>
      <c r="B1905" s="6" t="s">
        <v>16</v>
      </c>
      <c r="C1905" s="6" t="s">
        <v>54</v>
      </c>
      <c r="D1905" s="6" t="s">
        <v>55</v>
      </c>
      <c r="E1905" s="6">
        <v>11111</v>
      </c>
      <c r="F1905" s="6" t="s">
        <v>56</v>
      </c>
      <c r="G1905" s="6">
        <v>123456</v>
      </c>
      <c r="H1905" s="6" t="s">
        <v>57</v>
      </c>
      <c r="I1905" s="7">
        <v>11682.530254500001</v>
      </c>
      <c r="J1905" s="6" t="s">
        <v>15</v>
      </c>
      <c r="K1905" s="7">
        <v>93884.376757000005</v>
      </c>
      <c r="L1905" s="6" t="s">
        <v>15</v>
      </c>
      <c r="M1905" s="6"/>
      <c r="N1905" s="6"/>
      <c r="P1905" s="3">
        <f t="shared" si="293"/>
        <v>45317</v>
      </c>
      <c r="Q1905" t="str">
        <f t="shared" si="294"/>
        <v/>
      </c>
      <c r="R1905" t="str">
        <f t="shared" si="295"/>
        <v>Yes</v>
      </c>
      <c r="S1905">
        <f t="shared" si="296"/>
        <v>33254</v>
      </c>
      <c r="T1905" t="str">
        <f t="shared" si="297"/>
        <v>Operating Costs 4</v>
      </c>
      <c r="U1905" s="3">
        <f t="shared" si="298"/>
        <v>45317</v>
      </c>
      <c r="V1905" t="str">
        <f>IF($R1905="No","",IF(D1905="","JD",INDEX(Lookup!$B:$B,MATCH(LEFT(D1905,2),Lookup!$A:$A,0))))</f>
        <v>PI</v>
      </c>
      <c r="W1905" t="str">
        <f t="shared" si="299"/>
        <v>xxxx xxx xxxxx</v>
      </c>
      <c r="X1905" t="str">
        <f t="shared" si="300"/>
        <v>xxxx xxx xxx xxx</v>
      </c>
      <c r="Y1905" t="str">
        <f t="shared" si="301"/>
        <v>PI xxx</v>
      </c>
      <c r="Z1905" s="5">
        <f t="shared" si="302"/>
        <v>75.858000000000004</v>
      </c>
    </row>
    <row r="1906" spans="1:26" x14ac:dyDescent="0.25">
      <c r="A1906" s="6" t="s">
        <v>16</v>
      </c>
      <c r="B1906" s="6" t="s">
        <v>16</v>
      </c>
      <c r="C1906" s="6" t="s">
        <v>54</v>
      </c>
      <c r="D1906" s="6" t="s">
        <v>55</v>
      </c>
      <c r="E1906" s="6">
        <v>11111</v>
      </c>
      <c r="F1906" s="6" t="s">
        <v>56</v>
      </c>
      <c r="G1906" s="6">
        <v>123456</v>
      </c>
      <c r="H1906" s="6" t="s">
        <v>57</v>
      </c>
      <c r="I1906" s="7">
        <v>75.858000000000004</v>
      </c>
      <c r="J1906" s="6" t="s">
        <v>15</v>
      </c>
      <c r="K1906" s="7">
        <v>93960.234756999998</v>
      </c>
      <c r="L1906" s="6" t="s">
        <v>15</v>
      </c>
      <c r="M1906" s="6"/>
      <c r="N1906" s="6"/>
      <c r="P1906" s="3">
        <f t="shared" si="293"/>
        <v>45317</v>
      </c>
      <c r="Q1906" t="str">
        <f t="shared" si="294"/>
        <v/>
      </c>
      <c r="R1906" t="str">
        <f t="shared" si="295"/>
        <v>Yes</v>
      </c>
      <c r="S1906">
        <f t="shared" si="296"/>
        <v>33254</v>
      </c>
      <c r="T1906" t="str">
        <f t="shared" si="297"/>
        <v>Operating Costs 4</v>
      </c>
      <c r="U1906" s="3">
        <f t="shared" si="298"/>
        <v>45317</v>
      </c>
      <c r="V1906" t="str">
        <f>IF($R1906="No","",IF(D1906="","JD",INDEX(Lookup!$B:$B,MATCH(LEFT(D1906,2),Lookup!$A:$A,0))))</f>
        <v>PI</v>
      </c>
      <c r="W1906" t="str">
        <f t="shared" si="299"/>
        <v>xxxx xxx xxxxx</v>
      </c>
      <c r="X1906" t="str">
        <f t="shared" si="300"/>
        <v>xxxx xxx xxx xxx</v>
      </c>
      <c r="Y1906" t="str">
        <f t="shared" si="301"/>
        <v>PI xxx</v>
      </c>
      <c r="Z1906" s="5">
        <f t="shared" si="302"/>
        <v>0</v>
      </c>
    </row>
    <row r="1907" spans="1:26" x14ac:dyDescent="0.25">
      <c r="A1907" s="6"/>
      <c r="B1907" s="6"/>
      <c r="C1907" s="6"/>
      <c r="D1907" s="6"/>
      <c r="E1907" s="6"/>
      <c r="F1907" s="6"/>
      <c r="G1907" s="6"/>
      <c r="H1907" s="6"/>
      <c r="I1907" s="7"/>
      <c r="J1907" s="6"/>
      <c r="K1907" s="7"/>
      <c r="L1907" s="6"/>
      <c r="M1907" s="6"/>
      <c r="N1907" s="6"/>
      <c r="P1907" s="3" t="str">
        <f t="shared" si="293"/>
        <v/>
      </c>
      <c r="Q1907" t="str">
        <f t="shared" si="294"/>
        <v/>
      </c>
      <c r="R1907" t="str">
        <f t="shared" si="295"/>
        <v>No</v>
      </c>
      <c r="S1907" t="str">
        <f t="shared" si="296"/>
        <v/>
      </c>
      <c r="T1907" t="str">
        <f t="shared" si="297"/>
        <v/>
      </c>
      <c r="U1907" s="3" t="str">
        <f t="shared" si="298"/>
        <v/>
      </c>
      <c r="V1907" t="str">
        <f>IF($R1907="No","",IF(D1907="","JD",INDEX(Lookup!$B:$B,MATCH(LEFT(D1907,2),Lookup!$A:$A,0))))</f>
        <v/>
      </c>
      <c r="W1907" t="str">
        <f t="shared" si="299"/>
        <v/>
      </c>
      <c r="X1907" t="str">
        <f t="shared" si="300"/>
        <v/>
      </c>
      <c r="Y1907" t="str">
        <f t="shared" si="301"/>
        <v/>
      </c>
      <c r="Z1907" s="5" t="str">
        <f t="shared" si="302"/>
        <v/>
      </c>
    </row>
    <row r="1908" spans="1:26" x14ac:dyDescent="0.25">
      <c r="A1908" s="6" t="s">
        <v>20</v>
      </c>
      <c r="B1908" s="6">
        <v>33254</v>
      </c>
      <c r="C1908" s="6"/>
      <c r="D1908" s="6"/>
      <c r="E1908" s="6"/>
      <c r="F1908" s="6" t="s">
        <v>80</v>
      </c>
      <c r="G1908" s="6"/>
      <c r="H1908" s="6"/>
      <c r="I1908" s="7"/>
      <c r="J1908" s="6"/>
      <c r="K1908" s="7">
        <v>5029.1388614999996</v>
      </c>
      <c r="L1908" s="6" t="s">
        <v>15</v>
      </c>
      <c r="M1908" s="6"/>
      <c r="N1908" s="6"/>
      <c r="P1908" s="3" t="str">
        <f t="shared" si="293"/>
        <v/>
      </c>
      <c r="Q1908" t="str">
        <f t="shared" si="294"/>
        <v>OB</v>
      </c>
      <c r="R1908" t="str">
        <f t="shared" si="295"/>
        <v>Yes</v>
      </c>
      <c r="S1908">
        <f t="shared" si="296"/>
        <v>33254</v>
      </c>
      <c r="T1908" t="str">
        <f t="shared" si="297"/>
        <v>Operating Costs 5</v>
      </c>
      <c r="U1908" s="3">
        <f t="shared" si="298"/>
        <v>45316</v>
      </c>
      <c r="V1908" t="str">
        <f>IF($R1908="No","",IF(D1908="","JD",INDEX(Lookup!$B:$B,MATCH(LEFT(D1908,2),Lookup!$A:$A,0))))</f>
        <v>JD</v>
      </c>
      <c r="W1908" t="str">
        <f t="shared" si="299"/>
        <v/>
      </c>
      <c r="X1908" t="str">
        <f t="shared" si="300"/>
        <v>Operating Costs 5</v>
      </c>
      <c r="Y1908" t="str">
        <f t="shared" si="301"/>
        <v/>
      </c>
      <c r="Z1908" s="5">
        <f t="shared" si="302"/>
        <v>5029.1388614999996</v>
      </c>
    </row>
    <row r="1909" spans="1:26" x14ac:dyDescent="0.25">
      <c r="A1909" s="6" t="s">
        <v>16</v>
      </c>
      <c r="B1909" s="6" t="s">
        <v>16</v>
      </c>
      <c r="C1909" s="6" t="s">
        <v>54</v>
      </c>
      <c r="D1909" s="6" t="s">
        <v>55</v>
      </c>
      <c r="E1909" s="6">
        <v>11111</v>
      </c>
      <c r="F1909" s="6" t="s">
        <v>56</v>
      </c>
      <c r="G1909" s="6">
        <v>123456</v>
      </c>
      <c r="H1909" s="6" t="s">
        <v>57</v>
      </c>
      <c r="I1909" s="7">
        <v>2197.2585774999998</v>
      </c>
      <c r="J1909" s="6" t="s">
        <v>15</v>
      </c>
      <c r="K1909" s="7">
        <v>7226.3974389999994</v>
      </c>
      <c r="L1909" s="6" t="s">
        <v>15</v>
      </c>
      <c r="M1909" s="6"/>
      <c r="N1909" s="6"/>
      <c r="P1909" s="3">
        <f t="shared" si="293"/>
        <v>45317</v>
      </c>
      <c r="Q1909" t="str">
        <f t="shared" si="294"/>
        <v/>
      </c>
      <c r="R1909" t="str">
        <f t="shared" si="295"/>
        <v>Yes</v>
      </c>
      <c r="S1909">
        <f t="shared" si="296"/>
        <v>33254</v>
      </c>
      <c r="T1909" t="str">
        <f t="shared" si="297"/>
        <v>Operating Costs 5</v>
      </c>
      <c r="U1909" s="3">
        <f t="shared" si="298"/>
        <v>45317</v>
      </c>
      <c r="V1909" t="str">
        <f>IF($R1909="No","",IF(D1909="","JD",INDEX(Lookup!$B:$B,MATCH(LEFT(D1909,2),Lookup!$A:$A,0))))</f>
        <v>PI</v>
      </c>
      <c r="W1909" t="str">
        <f t="shared" si="299"/>
        <v>xxxx xxx xxxxx</v>
      </c>
      <c r="X1909" t="str">
        <f t="shared" si="300"/>
        <v>xxxx xxx xxx xxx</v>
      </c>
      <c r="Y1909" t="str">
        <f t="shared" si="301"/>
        <v>PI xxx</v>
      </c>
      <c r="Z1909" s="5">
        <f t="shared" si="302"/>
        <v>-6.3214999999999999E-3</v>
      </c>
    </row>
    <row r="1910" spans="1:26" x14ac:dyDescent="0.25">
      <c r="A1910" s="6" t="s">
        <v>16</v>
      </c>
      <c r="B1910" s="6" t="s">
        <v>16</v>
      </c>
      <c r="C1910" s="6" t="s">
        <v>54</v>
      </c>
      <c r="D1910" s="6" t="s">
        <v>55</v>
      </c>
      <c r="E1910" s="6">
        <v>11111</v>
      </c>
      <c r="F1910" s="6" t="s">
        <v>56</v>
      </c>
      <c r="G1910" s="6">
        <v>123456</v>
      </c>
      <c r="H1910" s="6" t="s">
        <v>57</v>
      </c>
      <c r="I1910" s="7">
        <v>-6.3214999999999999E-3</v>
      </c>
      <c r="J1910" s="6" t="s">
        <v>15</v>
      </c>
      <c r="K1910" s="7">
        <v>7226.3911175000003</v>
      </c>
      <c r="L1910" s="6" t="s">
        <v>15</v>
      </c>
      <c r="M1910" s="6"/>
      <c r="N1910" s="6"/>
      <c r="P1910" s="3">
        <f t="shared" si="293"/>
        <v>45317</v>
      </c>
      <c r="Q1910" t="str">
        <f t="shared" si="294"/>
        <v/>
      </c>
      <c r="R1910" t="str">
        <f t="shared" si="295"/>
        <v>Yes</v>
      </c>
      <c r="S1910">
        <f t="shared" si="296"/>
        <v>33254</v>
      </c>
      <c r="T1910" t="str">
        <f t="shared" si="297"/>
        <v>Operating Costs 5</v>
      </c>
      <c r="U1910" s="3">
        <f t="shared" si="298"/>
        <v>45317</v>
      </c>
      <c r="V1910" t="str">
        <f>IF($R1910="No","",IF(D1910="","JD",INDEX(Lookup!$B:$B,MATCH(LEFT(D1910,2),Lookup!$A:$A,0))))</f>
        <v>PI</v>
      </c>
      <c r="W1910" t="str">
        <f t="shared" si="299"/>
        <v>xxxx xxx xxxxx</v>
      </c>
      <c r="X1910" t="str">
        <f t="shared" si="300"/>
        <v>xxxx xxx xxx xxx</v>
      </c>
      <c r="Y1910" t="str">
        <f t="shared" si="301"/>
        <v>PI xxx</v>
      </c>
      <c r="Z1910" s="5">
        <f t="shared" si="302"/>
        <v>2191.6640499999999</v>
      </c>
    </row>
    <row r="1911" spans="1:26" x14ac:dyDescent="0.25">
      <c r="A1911" s="6" t="s">
        <v>16</v>
      </c>
      <c r="B1911" s="6" t="s">
        <v>16</v>
      </c>
      <c r="C1911" s="6" t="s">
        <v>54</v>
      </c>
      <c r="D1911" s="6" t="s">
        <v>55</v>
      </c>
      <c r="E1911" s="6">
        <v>11111</v>
      </c>
      <c r="F1911" s="6" t="s">
        <v>56</v>
      </c>
      <c r="G1911" s="6">
        <v>123456</v>
      </c>
      <c r="H1911" s="6" t="s">
        <v>57</v>
      </c>
      <c r="I1911" s="7">
        <v>2191.6640499999999</v>
      </c>
      <c r="J1911" s="6" t="s">
        <v>15</v>
      </c>
      <c r="K1911" s="7">
        <v>9418.0551675000006</v>
      </c>
      <c r="L1911" s="6" t="s">
        <v>15</v>
      </c>
      <c r="M1911" s="6"/>
      <c r="N1911" s="6"/>
      <c r="P1911" s="3">
        <f t="shared" si="293"/>
        <v>45317</v>
      </c>
      <c r="Q1911" t="str">
        <f t="shared" si="294"/>
        <v/>
      </c>
      <c r="R1911" t="str">
        <f t="shared" si="295"/>
        <v>Yes</v>
      </c>
      <c r="S1911">
        <f t="shared" si="296"/>
        <v>33254</v>
      </c>
      <c r="T1911" t="str">
        <f t="shared" si="297"/>
        <v>Operating Costs 5</v>
      </c>
      <c r="U1911" s="3">
        <f t="shared" si="298"/>
        <v>45317</v>
      </c>
      <c r="V1911" t="str">
        <f>IF($R1911="No","",IF(D1911="","JD",INDEX(Lookup!$B:$B,MATCH(LEFT(D1911,2),Lookup!$A:$A,0))))</f>
        <v>PI</v>
      </c>
      <c r="W1911" t="str">
        <f t="shared" si="299"/>
        <v>xxxx xxx xxxxx</v>
      </c>
      <c r="X1911" t="str">
        <f t="shared" si="300"/>
        <v>xxxx xxx xxx xxx</v>
      </c>
      <c r="Y1911" t="str">
        <f t="shared" si="301"/>
        <v>PI xxx</v>
      </c>
      <c r="Z1911" s="5">
        <f t="shared" si="302"/>
        <v>0</v>
      </c>
    </row>
  </sheetData>
  <autoFilter ref="A1:Z1911" xr:uid="{00000000-0001-0000-0000-000000000000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EE1B736C20A4FAE98B3A26987CCA8" ma:contentTypeVersion="19" ma:contentTypeDescription="Create a new document." ma:contentTypeScope="" ma:versionID="c6556e8edc60857de96bbe36eca317a7">
  <xsd:schema xmlns:xsd="http://www.w3.org/2001/XMLSchema" xmlns:xs="http://www.w3.org/2001/XMLSchema" xmlns:p="http://schemas.microsoft.com/office/2006/metadata/properties" xmlns:ns2="30f80a08-4cc1-43cf-8f96-f7d0b00fd8c4" xmlns:ns3="682bbff5-d36b-4233-b5b9-d6e6dbef89f2" targetNamespace="http://schemas.microsoft.com/office/2006/metadata/properties" ma:root="true" ma:fieldsID="9b3c943114088c96a7a061f9f7b4bb57" ns2:_="" ns3:_="">
    <xsd:import namespace="30f80a08-4cc1-43cf-8f96-f7d0b00fd8c4"/>
    <xsd:import namespace="682bbff5-d36b-4233-b5b9-d6e6dbef8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0a08-4cc1-43cf-8f96-f7d0b00f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172a8f4-9cb5-45c7-ab49-463987f73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bbff5-d36b-4233-b5b9-d6e6dbef8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59f513-8134-43c7-9a14-1754e8e6a672}" ma:internalName="TaxCatchAll" ma:showField="CatchAllData" ma:web="682bbff5-d36b-4233-b5b9-d6e6dbef8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2bbff5-d36b-4233-b5b9-d6e6dbef89f2" xsi:nil="true"/>
    <lcf76f155ced4ddcb4097134ff3c332f xmlns="30f80a08-4cc1-43cf-8f96-f7d0b00fd8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510F0-81B8-4B35-AFCE-3C88E00F4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82A97-045E-499C-ACF3-3CF68D998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0a08-4cc1-43cf-8f96-f7d0b00fd8c4"/>
    <ds:schemaRef ds:uri="682bbff5-d36b-4233-b5b9-d6e6dbef8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7C9E8-1B7B-47D8-99FA-E76546091865}">
  <ds:schemaRefs>
    <ds:schemaRef ds:uri="http://schemas.microsoft.com/office/2006/metadata/properties"/>
    <ds:schemaRef ds:uri="http://schemas.microsoft.com/office/infopath/2007/PartnerControls"/>
    <ds:schemaRef ds:uri="6606293f-036e-420f-a9f3-d8e8f2633a18"/>
    <ds:schemaRef ds:uri="4774e939-593c-43cf-9ee1-354dc9cba0c6"/>
    <ds:schemaRef ds:uri="682bbff5-d36b-4233-b5b9-d6e6dbef89f2"/>
    <ds:schemaRef ds:uri="30f80a08-4cc1-43cf-8f96-f7d0b00fd8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Yoginder Koak</dc:creator>
  <cp:lastModifiedBy>Mark Walker</cp:lastModifiedBy>
  <dcterms:created xsi:type="dcterms:W3CDTF">2026-01-13T13:08:25Z</dcterms:created>
  <dcterms:modified xsi:type="dcterms:W3CDTF">2026-02-13T10:50:00Z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0x0101003D2EE1B736C20A4FAE98B3A26987CCA8</vt:lpwstr>
  </property>
  <property fmtid="{D5CDD505-2E9C-101B-9397-08002B2CF9AE}" pid="3" name="MediaServiceImageTags">
    <vt:lpwstr/>
  </property>
</Properties>
</file>